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24519"/>
</workbook>
</file>

<file path=xl/calcChain.xml><?xml version="1.0" encoding="utf-8"?>
<calcChain xmlns="http://schemas.openxmlformats.org/spreadsheetml/2006/main">
  <c r="G60" i="1"/>
  <c r="F60"/>
  <c r="E60"/>
  <c r="D60"/>
  <c r="D53"/>
  <c r="G59"/>
  <c r="F59"/>
  <c r="E59"/>
  <c r="D59"/>
  <c r="D56"/>
  <c r="D49"/>
  <c r="D34"/>
  <c r="D16"/>
  <c r="G16"/>
  <c r="F16"/>
  <c r="E16"/>
  <c r="F56"/>
  <c r="F53"/>
  <c r="F49"/>
  <c r="F34"/>
  <c r="F31"/>
  <c r="F24"/>
  <c r="F20"/>
  <c r="D24"/>
  <c r="G24"/>
  <c r="E24"/>
  <c r="G56"/>
  <c r="E56"/>
  <c r="G53"/>
  <c r="E53"/>
  <c r="G31"/>
  <c r="E31"/>
  <c r="D31"/>
  <c r="G49"/>
  <c r="E49"/>
  <c r="G34"/>
  <c r="E34"/>
  <c r="G20"/>
  <c r="E20"/>
  <c r="D20"/>
</calcChain>
</file>

<file path=xl/sharedStrings.xml><?xml version="1.0" encoding="utf-8"?>
<sst xmlns="http://schemas.openxmlformats.org/spreadsheetml/2006/main" count="180" uniqueCount="115">
  <si>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</si>
  <si>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</si>
  <si>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</si>
  <si>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</si>
  <si>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</si>
  <si>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Наименование индикатора</t>
  </si>
  <si>
    <t>Единица измерения</t>
  </si>
  <si>
    <t>Значение индикатора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</si>
  <si>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</si>
  <si>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</si>
  <si>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</si>
  <si>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</si>
  <si>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</si>
  <si>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Мероприятие 1                                             Функционирование представительного органа власти сельского поселения</t>
  </si>
  <si>
    <t>Мероприятие 2                                             Функционирование Главы администрации сельского поселения</t>
  </si>
  <si>
    <t>Мероприятие 3                                             Функционирование центрального аппарата администрации  сельского поселения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</si>
  <si>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</si>
  <si>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</si>
  <si>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1.1</t>
  </si>
  <si>
    <t>1.2</t>
  </si>
  <si>
    <t>1.3</t>
  </si>
  <si>
    <t>1.4</t>
  </si>
  <si>
    <t>2</t>
  </si>
  <si>
    <t>2.1</t>
  </si>
  <si>
    <t>3</t>
  </si>
  <si>
    <t>3.1</t>
  </si>
  <si>
    <t xml:space="preserve">Задача 4                                                        
Осуществление мероприятий в сфере профилактики правонарушений
</t>
  </si>
  <si>
    <t>4</t>
  </si>
  <si>
    <t>5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</si>
  <si>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</si>
  <si>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</si>
  <si>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</si>
  <si>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Целевой индикатор 1                                  Выявленние бесхозяйных объектов недвижимости для последующего оформления в муниципальную собственность</t>
  </si>
  <si>
    <t>Мероприятие 1                                            Периодическая печать</t>
  </si>
  <si>
    <t xml:space="preserve">Задача 5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</si>
  <si>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5.1</t>
  </si>
  <si>
    <t>Задача 6                                                         Развитие доходного потенциала сельского поселения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</si>
  <si>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</si>
  <si>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</si>
  <si>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</si>
  <si>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</si>
  <si>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Задача 7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</si>
  <si>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</si>
  <si>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</si>
  <si>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</si>
  <si>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7                                     Создание условий для организации досуга и обеспечения жителей поселения услугами организаций культуры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</si>
  <si>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</si>
  <si>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Задача 8                                                       Организационное и материально-техническое обеспечение подготовки и проведения муниципальных выборов, местного референдума</t>
  </si>
  <si>
    <t>Мероприятие 1                                          Обеспечение деятельности муниципальной избирательной комиссии сельского поселения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</si>
  <si>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</si>
  <si>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</si>
  <si>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</si>
  <si>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</si>
  <si>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</si>
  <si>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</si>
  <si>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</si>
  <si>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</si>
  <si>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</si>
  <si>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8</t>
  </si>
  <si>
    <t>8.1</t>
  </si>
  <si>
    <t>9</t>
  </si>
  <si>
    <t>9.1</t>
  </si>
  <si>
    <t>Целевой индикатор 1                                  Соответствие целям предусмотренным  решением о бюджете муниципального образования</t>
  </si>
  <si>
    <t>Целевой индикатор 2                                  Степень соответствия использования резерва средств подлежащих последующему перераспределению  утвержденному Порядку</t>
  </si>
  <si>
    <t>Задача 9                                                       Формирование резерва средств для последующего перераспределения (в случае потребности) на цели предусмотренные решением о бюджете</t>
  </si>
  <si>
    <t>Мероприятие 1                                          Резерв средств бюджета поселения подлежащий последующему перераспределению</t>
  </si>
  <si>
    <t>Мероприятие 1                                             Оценка недвижимости, признание прав и регулирование отношений по государственной и муниципальной собственности</t>
  </si>
  <si>
    <t>Х</t>
  </si>
  <si>
    <t>ед.</t>
  </si>
  <si>
    <t>чел.</t>
  </si>
  <si>
    <t>Целевой индикатор 1                                  Степень обеспеченности членов избирательной комиссии материальными ресурсами, хозяйственными товарами, работами (услугами) к утвержденной смете расходов</t>
  </si>
  <si>
    <t>4.1.</t>
  </si>
  <si>
    <t>4.2.</t>
  </si>
  <si>
    <t>4.3.</t>
  </si>
  <si>
    <t>4.4</t>
  </si>
  <si>
    <t>Мероприятия 2                           Разъяснительная работа с несовершеннолетними, состоящими на учете в ПДН, КДН и ЗП с целью своевременного пресечения преступлений; выявления взрослых лиц, вовлекающих несовершеннолетних в антиобщественную и преступую деятельность</t>
  </si>
  <si>
    <t>Мероприятие 3                                            Разработка и утверждение муниципальных правовых актов в сфере профилактики правонарушений</t>
  </si>
  <si>
    <t>Мероприятие 4                               Организация сбора и обобщения информации о необходимом количестве трудовых мигрантов с целью упорядочения и легализации участия мигрантов в трудовой деятельности</t>
  </si>
  <si>
    <t>Всего по задаче 4</t>
  </si>
  <si>
    <t>Всего по задаче 3</t>
  </si>
  <si>
    <t>Всего по задаче 1</t>
  </si>
  <si>
    <t>Всего по задаче 2</t>
  </si>
  <si>
    <t>Всего по задаче 5</t>
  </si>
  <si>
    <t>Всего по задаче 6</t>
  </si>
  <si>
    <t>Всего по задаче 7</t>
  </si>
  <si>
    <t>Всего по задаче 8</t>
  </si>
  <si>
    <t>Всего по задаче 9</t>
  </si>
  <si>
    <t>10</t>
  </si>
  <si>
    <t>Задача 10</t>
  </si>
  <si>
    <t xml:space="preserve">Ведомственная целевая программа «Совершенствование работы органов местного самоуправления  
муниципального образования сельское поселение деревня Хвощи»
 </t>
  </si>
  <si>
    <t>Целевой индикатор 1                                  Снижение количества правонарушений на территории сельского поселения</t>
  </si>
  <si>
    <t>Целевой индикатор 2                                  Количество проведенных профилактических бесед с населением с целью правового просвещения и правового информирования</t>
  </si>
  <si>
    <r>
      <t xml:space="preserve"> Мероприятие 1                         </t>
    </r>
    <r>
      <rPr>
        <sz val="12"/>
        <rFont val="Times New Roman"/>
        <family val="1"/>
        <charset val="204"/>
      </rPr>
      <t>Приобретение печатной продукции для информирования населения в сфере профилактики правонарушений</t>
    </r>
    <r>
      <rPr>
        <b/>
        <sz val="12"/>
        <rFont val="Times New Roman"/>
        <family val="1"/>
        <charset val="204"/>
      </rPr>
      <t xml:space="preserve">                                    </t>
    </r>
  </si>
  <si>
    <t>Целевой индикатор 1                                   Доля размещения НПА подлежащих публикации в средствах массовой информации</t>
  </si>
  <si>
    <t xml:space="preserve">Мероприятие 1                                  Прочие мероприятия, проводимые ОМСУ - День поселения                                       </t>
  </si>
  <si>
    <t>10.1</t>
  </si>
  <si>
    <t>Всего по задаче 10</t>
  </si>
  <si>
    <t>Задача 3                                                       Эффективное и рациональное использование муниципального имущества и внесение изменений в документы территориального планирования и градостроительного зонирования</t>
  </si>
  <si>
    <t>Целевой индикатор 2                        Проведение работ по межеванию и уточнению границ населенных пунктов сельского поселения</t>
  </si>
  <si>
    <t xml:space="preserve">Целевой индикатор 1                                  Соответствие целям, предусмотренным утвержденной смете расходования   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</si>
  <si>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</si>
  <si>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</si>
  <si>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</si>
  <si>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2020-2023 годы</t>
  </si>
  <si>
    <t xml:space="preserve"> </t>
  </si>
  <si>
    <t>Мероприяти 4                    Расходы на стимулирование главе администрации за счет средств бюджета МР "Износковский район"</t>
  </si>
  <si>
    <t>приложение № 1 к постан. Адм МО СП д.Хвощи от 03.10.2019 г. № 34</t>
  </si>
  <si>
    <t>1.5</t>
  </si>
  <si>
    <t>2020 год</t>
  </si>
  <si>
    <t>в редакции постановление администрации МО СП д.Хвощи от 07.10.2020 г. № 31, от 25.12.2020 г. № 39</t>
  </si>
  <si>
    <t>Мероприяти 5                    Расходы на стимулирование главе администрации за счет средств бюджета МР "Износковский район"</t>
  </si>
  <si>
    <t>8.2</t>
  </si>
  <si>
    <t xml:space="preserve"> Мероприятие 2                   Премия по результатам проведения Общероссийского голосования по вопросу одобрения изменений в Конституцию РФ 01.07.2020 г.</t>
  </si>
  <si>
    <t xml:space="preserve">Целевой индикатор 2     Процент участия населения в голосовании по вопросу одобрения  изменений в Конституцию РФ           </t>
  </si>
  <si>
    <r>
      <t>Целевой индикатор 1                                  Выполнение условий предусмотренных соглашениям</t>
    </r>
    <r>
      <rPr>
        <sz val="11"/>
        <rFont val="Times New Roman"/>
        <family val="1"/>
        <charset val="204"/>
      </rPr>
      <t>и об осуществлен</t>
    </r>
    <r>
      <rPr>
        <sz val="12"/>
        <rFont val="Times New Roman"/>
        <family val="1"/>
        <charset val="204"/>
      </rPr>
      <t>ии отдельных бюджетных полномочий полномочий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</si>
</sst>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6" applyNumberFormat="0" applyFill="0" applyAlignment="0" applyProtection="0"/>
  </cellStyleXfs>
  <cellXfs count="12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43" fontId="3" fillId="0" borderId="1" xfId="1" applyFont="1" applyBorder="1" applyAlignment="1">
      <alignment horizontal="right" vertical="top"/>
    </xf>
    <xf numFmtId="0" fontId="0" fillId="0" borderId="0" xfId="0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43" fontId="4" fillId="0" borderId="1" xfId="1" applyFont="1" applyBorder="1" applyAlignment="1">
      <alignment horizontal="center" vertical="top" wrapText="1"/>
    </xf>
    <xf numFmtId="2" fontId="4" fillId="0" borderId="1" xfId="1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3" fillId="0" borderId="0" xfId="0" applyNumberFormat="1" applyFont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43" fontId="4" fillId="0" borderId="1" xfId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2" fontId="3" fillId="0" borderId="1" xfId="1" applyNumberFormat="1" applyFont="1" applyBorder="1" applyAlignment="1">
      <alignment horizontal="center" vertical="top" wrapText="1"/>
    </xf>
    <xf numFmtId="2" fontId="3" fillId="2" borderId="1" xfId="1" applyNumberFormat="1" applyFont="1" applyFill="1" applyBorder="1" applyAlignment="1">
      <alignment horizontal="center" vertical="top" wrapText="1"/>
    </xf>
    <xf numFmtId="43" fontId="3" fillId="0" borderId="1" xfId="1" applyFont="1" applyBorder="1" applyAlignment="1">
      <alignment horizontal="center" vertical="top" wrapText="1"/>
    </xf>
    <xf numFmtId="43" fontId="3" fillId="2" borderId="1" xfId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3" fontId="4" fillId="0" borderId="3" xfId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43" fontId="3" fillId="0" borderId="1" xfId="1" applyFont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center" wrapText="1"/>
    </xf>
    <xf numFmtId="0" fontId="6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3" fontId="3" fillId="2" borderId="1" xfId="1" applyFont="1" applyFill="1" applyBorder="1" applyAlignment="1">
      <alignment vertical="top" wrapText="1"/>
    </xf>
    <xf numFmtId="43" fontId="4" fillId="2" borderId="1" xfId="1" applyFont="1" applyFill="1" applyBorder="1" applyAlignment="1">
      <alignment horizontal="center" vertical="top" wrapText="1"/>
    </xf>
    <xf numFmtId="43" fontId="4" fillId="2" borderId="5" xfId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43" fontId="4" fillId="2" borderId="3" xfId="1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/>
    </xf>
    <xf numFmtId="43" fontId="3" fillId="2" borderId="1" xfId="1" applyFont="1" applyFill="1" applyBorder="1" applyAlignment="1">
      <alignment horizontal="center" vertical="top"/>
    </xf>
    <xf numFmtId="43" fontId="3" fillId="2" borderId="1" xfId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Border="1"/>
    <xf numFmtId="0" fontId="3" fillId="0" borderId="4" xfId="0" applyNumberFormat="1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2" fontId="3" fillId="2" borderId="7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Border="1" applyAlignment="1">
      <alignment vertical="top" wrapText="1"/>
    </xf>
    <xf numFmtId="2" fontId="4" fillId="0" borderId="3" xfId="0" applyNumberFormat="1" applyFont="1" applyBorder="1" applyAlignment="1">
      <alignment vertical="top" wrapText="1"/>
    </xf>
    <xf numFmtId="0" fontId="4" fillId="0" borderId="8" xfId="0" applyNumberFormat="1" applyFont="1" applyBorder="1" applyAlignment="1">
      <alignment vertical="top" wrapText="1"/>
    </xf>
    <xf numFmtId="0" fontId="0" fillId="0" borderId="9" xfId="0" applyBorder="1"/>
    <xf numFmtId="0" fontId="4" fillId="0" borderId="3" xfId="0" applyFont="1" applyBorder="1" applyAlignment="1">
      <alignment vertical="top" wrapText="1"/>
    </xf>
    <xf numFmtId="0" fontId="0" fillId="0" borderId="0" xfId="0" applyAlignment="1">
      <alignment horizontal="center"/>
    </xf>
    <xf numFmtId="2" fontId="3" fillId="0" borderId="7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2" fontId="7" fillId="3" borderId="6" xfId="2" applyNumberFormat="1" applyFill="1" applyAlignment="1">
      <alignment horizontal="center" vertical="top" wrapText="1"/>
    </xf>
  </cellXfs>
  <cellStyles count="3">
    <cellStyle name="Заголовок 3" xfId="2" builtinId="1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workbookViewId="0">
      <selection activeCell="Q11" sqref="Q11"/>
    </sheetView>
  </sheetViews>
  <sheetFormatPr defaultRowHeight="15"/>
  <cols>
    <col min="1" max="1" width="7.28515625" customWidth="1"/>
    <col min="2" max="2" width="25.28515625" customWidth="1"/>
    <col min="3" max="3" width="11.42578125" bestFit="1" customWidth="1"/>
    <col min="4" max="5" width="11.28515625" bestFit="1" customWidth="1"/>
    <col min="6" max="6" width="11.28515625" customWidth="1"/>
    <col min="7" max="7" width="11.28515625" bestFit="1" customWidth="1"/>
    <col min="8" max="8" width="24.5703125" customWidth="1"/>
  </cols>
  <sheetData>
    <row r="1" spans="1:13" ht="31.5" customHeight="1">
      <c r="I1" s="107" t="s">
        <v>106</v>
      </c>
      <c r="J1" s="107"/>
      <c r="K1" s="107"/>
      <c r="L1" s="107"/>
      <c r="M1" s="107"/>
    </row>
    <row r="2" spans="1:13" ht="49.5" customHeight="1">
      <c r="I2" s="117" t="s">
        <v>109</v>
      </c>
      <c r="J2" s="117"/>
      <c r="K2" s="117"/>
      <c r="L2" s="117"/>
      <c r="M2" s="117"/>
    </row>
    <row r="3" spans="1:13" ht="46.5" customHeight="1">
      <c r="B3" s="109" t="s">
        <v>89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5" spans="1:13" ht="33.75" customHeight="1">
      <c r="A5" s="108" t="s">
        <v>0</v>
      </c>
      <c r="B5" s="108" t="s">
        <v>1</v>
      </c>
      <c r="C5" s="108" t="s">
        <v>2</v>
      </c>
      <c r="D5" s="108" t="s">
        <v>3</v>
      </c>
      <c r="E5" s="108"/>
      <c r="F5" s="108"/>
      <c r="G5" s="108"/>
      <c r="H5" s="108" t="s">
        <v>4</v>
      </c>
      <c r="I5" s="108"/>
      <c r="J5" s="108"/>
      <c r="K5" s="108"/>
      <c r="L5" s="108"/>
      <c r="M5" s="108"/>
    </row>
    <row r="6" spans="1:13" ht="66" customHeight="1">
      <c r="A6" s="108"/>
      <c r="B6" s="108"/>
      <c r="C6" s="108"/>
      <c r="D6" s="108">
        <v>2020</v>
      </c>
      <c r="E6" s="108">
        <v>2021</v>
      </c>
      <c r="F6" s="108">
        <v>2022</v>
      </c>
      <c r="G6" s="108">
        <v>2023</v>
      </c>
      <c r="H6" s="108" t="s">
        <v>5</v>
      </c>
      <c r="I6" s="108" t="s">
        <v>6</v>
      </c>
      <c r="J6" s="108" t="s">
        <v>7</v>
      </c>
      <c r="K6" s="108"/>
      <c r="L6" s="108"/>
      <c r="M6" s="108"/>
    </row>
    <row r="7" spans="1:13" ht="20.25" customHeight="1">
      <c r="A7" s="108"/>
      <c r="B7" s="108"/>
      <c r="C7" s="108"/>
      <c r="D7" s="108"/>
      <c r="E7" s="108"/>
      <c r="F7" s="108"/>
      <c r="G7" s="108"/>
      <c r="H7" s="108"/>
      <c r="I7" s="108"/>
      <c r="J7" s="1">
        <v>2020</v>
      </c>
      <c r="K7" s="1">
        <v>2021</v>
      </c>
      <c r="L7" s="31">
        <v>2022</v>
      </c>
      <c r="M7" s="31">
        <v>2023</v>
      </c>
    </row>
    <row r="8" spans="1:13" ht="100.5" customHeight="1">
      <c r="A8" s="108">
        <v>1</v>
      </c>
      <c r="B8" s="116" t="s">
        <v>9</v>
      </c>
      <c r="C8" s="114" t="s">
        <v>103</v>
      </c>
      <c r="D8" s="114"/>
      <c r="E8" s="114"/>
      <c r="F8" s="114"/>
      <c r="G8" s="114"/>
      <c r="H8" s="98" t="s">
        <v>10</v>
      </c>
      <c r="I8" s="33" t="s">
        <v>29</v>
      </c>
      <c r="J8" s="33">
        <v>100</v>
      </c>
      <c r="K8" s="33">
        <v>100</v>
      </c>
      <c r="L8" s="43">
        <v>100</v>
      </c>
      <c r="M8" s="33">
        <v>100</v>
      </c>
    </row>
    <row r="9" spans="1:13" ht="98.25" customHeight="1">
      <c r="A9" s="108"/>
      <c r="B9" s="116"/>
      <c r="C9" s="114"/>
      <c r="D9" s="114"/>
      <c r="E9" s="114"/>
      <c r="F9" s="114"/>
      <c r="G9" s="114"/>
      <c r="H9" s="98" t="s">
        <v>11</v>
      </c>
      <c r="I9" s="33" t="s">
        <v>29</v>
      </c>
      <c r="J9" s="33">
        <v>100</v>
      </c>
      <c r="K9" s="33">
        <v>100</v>
      </c>
      <c r="L9" s="43">
        <v>100</v>
      </c>
      <c r="M9" s="33">
        <v>100</v>
      </c>
    </row>
    <row r="10" spans="1:13" ht="96" customHeight="1">
      <c r="A10" s="108"/>
      <c r="B10" s="116"/>
      <c r="C10" s="114"/>
      <c r="D10" s="114"/>
      <c r="E10" s="114"/>
      <c r="F10" s="114"/>
      <c r="G10" s="114"/>
      <c r="H10" s="98" t="s">
        <v>12</v>
      </c>
      <c r="I10" s="34" t="s">
        <v>69</v>
      </c>
      <c r="J10" s="35">
        <v>0</v>
      </c>
      <c r="K10" s="35">
        <v>0</v>
      </c>
      <c r="L10" s="35">
        <v>2</v>
      </c>
      <c r="M10" s="35">
        <v>2</v>
      </c>
    </row>
    <row r="11" spans="1:13" ht="66" customHeight="1">
      <c r="A11" s="2" t="s">
        <v>18</v>
      </c>
      <c r="B11" s="98" t="s">
        <v>13</v>
      </c>
      <c r="C11" s="36" t="s">
        <v>104</v>
      </c>
      <c r="D11" s="37">
        <v>2.6</v>
      </c>
      <c r="E11" s="37">
        <v>0</v>
      </c>
      <c r="F11" s="37">
        <v>0</v>
      </c>
      <c r="G11" s="37">
        <v>0</v>
      </c>
      <c r="H11" s="32"/>
      <c r="I11" s="33"/>
      <c r="J11" s="33"/>
      <c r="K11" s="33"/>
      <c r="L11" s="43"/>
      <c r="M11" s="33"/>
    </row>
    <row r="12" spans="1:13" ht="60">
      <c r="A12" s="2" t="s">
        <v>19</v>
      </c>
      <c r="B12" s="98" t="s">
        <v>14</v>
      </c>
      <c r="C12" s="38" t="s">
        <v>104</v>
      </c>
      <c r="D12" s="39">
        <v>513.86699999999996</v>
      </c>
      <c r="E12" s="72">
        <v>521.39</v>
      </c>
      <c r="F12" s="72">
        <v>521.39</v>
      </c>
      <c r="G12" s="72">
        <v>521.39</v>
      </c>
      <c r="H12" s="32"/>
      <c r="I12" s="33"/>
      <c r="J12" s="33"/>
      <c r="K12" s="33"/>
      <c r="L12" s="43"/>
      <c r="M12" s="33"/>
    </row>
    <row r="13" spans="1:13" ht="78" customHeight="1">
      <c r="A13" s="2" t="s">
        <v>20</v>
      </c>
      <c r="B13" s="98" t="s">
        <v>15</v>
      </c>
      <c r="C13" s="38" t="s">
        <v>104</v>
      </c>
      <c r="D13" s="39">
        <v>1129.2919999999999</v>
      </c>
      <c r="E13" s="39">
        <v>810.62199999999996</v>
      </c>
      <c r="F13" s="39">
        <v>713.36400000000003</v>
      </c>
      <c r="G13" s="39">
        <v>713.36400000000003</v>
      </c>
      <c r="H13" s="32"/>
      <c r="I13" s="33"/>
      <c r="J13" s="33"/>
      <c r="K13" s="33"/>
      <c r="L13" s="43"/>
      <c r="M13" s="33"/>
    </row>
    <row r="14" spans="1:13" ht="78" customHeight="1">
      <c r="A14" s="70" t="s">
        <v>21</v>
      </c>
      <c r="B14" s="98" t="s">
        <v>105</v>
      </c>
      <c r="C14" s="38" t="s">
        <v>104</v>
      </c>
      <c r="D14" s="39">
        <v>52.08</v>
      </c>
      <c r="E14" s="39">
        <v>62.496000000000002</v>
      </c>
      <c r="F14" s="39">
        <v>62.496000000000002</v>
      </c>
      <c r="G14" s="39">
        <v>62.496000000000002</v>
      </c>
      <c r="H14" s="32"/>
      <c r="I14" s="71"/>
      <c r="J14" s="71"/>
      <c r="K14" s="71"/>
      <c r="L14" s="71"/>
      <c r="M14" s="71"/>
    </row>
    <row r="15" spans="1:13" ht="78" customHeight="1">
      <c r="A15" s="70" t="s">
        <v>107</v>
      </c>
      <c r="B15" s="98" t="s">
        <v>110</v>
      </c>
      <c r="C15" s="38" t="s">
        <v>104</v>
      </c>
      <c r="D15" s="39">
        <v>54.15</v>
      </c>
      <c r="E15" s="39">
        <v>0</v>
      </c>
      <c r="F15" s="39">
        <v>0</v>
      </c>
      <c r="G15" s="39">
        <v>0</v>
      </c>
      <c r="H15" s="32"/>
      <c r="I15" s="66"/>
      <c r="J15" s="66"/>
      <c r="K15" s="66"/>
      <c r="L15" s="66"/>
      <c r="M15" s="66"/>
    </row>
    <row r="16" spans="1:13" ht="26.25" customHeight="1">
      <c r="A16" s="3"/>
      <c r="B16" s="21" t="s">
        <v>80</v>
      </c>
      <c r="C16" s="22" t="s">
        <v>104</v>
      </c>
      <c r="D16" s="73">
        <f>SUM(D11:D15)</f>
        <v>1751.989</v>
      </c>
      <c r="E16" s="73">
        <f>SUM(E12:E15)</f>
        <v>1394.508</v>
      </c>
      <c r="F16" s="73">
        <f>SUM(F12:F15)</f>
        <v>1297.25</v>
      </c>
      <c r="G16" s="73">
        <f>SUM(G12:G15)</f>
        <v>1297.25</v>
      </c>
      <c r="H16" s="32"/>
      <c r="I16" s="33"/>
      <c r="J16" s="33"/>
      <c r="K16" s="33"/>
      <c r="L16" s="43"/>
      <c r="M16" s="33"/>
    </row>
    <row r="17" spans="1:20" ht="132" customHeight="1">
      <c r="A17" s="115" t="s">
        <v>22</v>
      </c>
      <c r="B17" s="116" t="s">
        <v>16</v>
      </c>
      <c r="C17" s="114" t="s">
        <v>103</v>
      </c>
      <c r="D17" s="111"/>
      <c r="E17" s="113"/>
      <c r="F17" s="113"/>
      <c r="G17" s="113"/>
      <c r="H17" s="99" t="s">
        <v>31</v>
      </c>
      <c r="I17" s="33" t="s">
        <v>29</v>
      </c>
      <c r="J17" s="33">
        <v>100</v>
      </c>
      <c r="K17" s="33">
        <v>100</v>
      </c>
      <c r="L17" s="43">
        <v>100</v>
      </c>
      <c r="M17" s="33">
        <v>100</v>
      </c>
    </row>
    <row r="18" spans="1:20" ht="106.5" customHeight="1">
      <c r="A18" s="115"/>
      <c r="B18" s="116"/>
      <c r="C18" s="114"/>
      <c r="D18" s="112"/>
      <c r="E18" s="113"/>
      <c r="F18" s="113"/>
      <c r="G18" s="113"/>
      <c r="H18" s="98" t="s">
        <v>30</v>
      </c>
      <c r="I18" s="33" t="s">
        <v>29</v>
      </c>
      <c r="J18" s="33">
        <v>100</v>
      </c>
      <c r="K18" s="33">
        <v>100</v>
      </c>
      <c r="L18" s="43">
        <v>100</v>
      </c>
      <c r="M18" s="33">
        <v>100</v>
      </c>
    </row>
    <row r="19" spans="1:20" ht="68.25" customHeight="1">
      <c r="A19" s="2" t="s">
        <v>23</v>
      </c>
      <c r="B19" s="32" t="s">
        <v>17</v>
      </c>
      <c r="C19" s="41" t="s">
        <v>104</v>
      </c>
      <c r="D19" s="42">
        <v>10</v>
      </c>
      <c r="E19" s="42">
        <v>20</v>
      </c>
      <c r="F19" s="42">
        <v>20</v>
      </c>
      <c r="G19" s="42">
        <v>20</v>
      </c>
      <c r="H19" s="32"/>
      <c r="I19" s="33"/>
      <c r="J19" s="33"/>
      <c r="K19" s="33"/>
      <c r="L19" s="43"/>
      <c r="M19" s="33"/>
    </row>
    <row r="20" spans="1:20" ht="52.5" customHeight="1">
      <c r="A20" s="2"/>
      <c r="B20" s="21" t="s">
        <v>81</v>
      </c>
      <c r="C20" s="22" t="s">
        <v>104</v>
      </c>
      <c r="D20" s="23">
        <f>D19</f>
        <v>10</v>
      </c>
      <c r="E20" s="73">
        <f t="shared" ref="E20:G20" si="0">E19</f>
        <v>20</v>
      </c>
      <c r="F20" s="74">
        <f t="shared" ref="F20" si="1">F19</f>
        <v>20</v>
      </c>
      <c r="G20" s="74">
        <f t="shared" si="0"/>
        <v>20</v>
      </c>
      <c r="H20" s="32"/>
      <c r="I20" s="33"/>
      <c r="J20" s="33"/>
      <c r="K20" s="33"/>
      <c r="L20" s="43"/>
      <c r="M20" s="33"/>
    </row>
    <row r="21" spans="1:20" ht="80.25" customHeight="1">
      <c r="A21" s="115" t="s">
        <v>24</v>
      </c>
      <c r="B21" s="116" t="s">
        <v>97</v>
      </c>
      <c r="C21" s="114" t="s">
        <v>103</v>
      </c>
      <c r="D21" s="122"/>
      <c r="E21" s="104"/>
      <c r="F21" s="104"/>
      <c r="G21" s="104"/>
      <c r="H21" s="32" t="s">
        <v>32</v>
      </c>
      <c r="I21" s="33" t="s">
        <v>68</v>
      </c>
      <c r="J21" s="35">
        <v>11</v>
      </c>
      <c r="K21" s="35">
        <v>17</v>
      </c>
      <c r="L21" s="35">
        <v>34</v>
      </c>
      <c r="M21" s="35">
        <v>34</v>
      </c>
      <c r="Q21" s="8"/>
    </row>
    <row r="22" spans="1:20" ht="94.5" customHeight="1">
      <c r="A22" s="115"/>
      <c r="B22" s="116"/>
      <c r="C22" s="114"/>
      <c r="D22" s="122"/>
      <c r="E22" s="104"/>
      <c r="F22" s="104"/>
      <c r="G22" s="104"/>
      <c r="H22" s="12" t="s">
        <v>98</v>
      </c>
      <c r="I22" s="33" t="s">
        <v>29</v>
      </c>
      <c r="J22" s="33">
        <v>80</v>
      </c>
      <c r="K22" s="33">
        <v>100</v>
      </c>
      <c r="L22" s="43">
        <v>100</v>
      </c>
      <c r="M22" s="33">
        <v>100</v>
      </c>
      <c r="Q22" s="8"/>
    </row>
    <row r="23" spans="1:20" ht="81" customHeight="1">
      <c r="A23" s="4" t="s">
        <v>25</v>
      </c>
      <c r="B23" s="44" t="s">
        <v>66</v>
      </c>
      <c r="C23" s="41" t="s">
        <v>104</v>
      </c>
      <c r="D23" s="42">
        <v>21.5</v>
      </c>
      <c r="E23" s="42">
        <v>8.5</v>
      </c>
      <c r="F23" s="42">
        <v>16</v>
      </c>
      <c r="G23" s="42">
        <v>11.384</v>
      </c>
      <c r="H23" s="45"/>
      <c r="I23" s="46"/>
      <c r="J23" s="46"/>
      <c r="K23" s="46"/>
      <c r="L23" s="46"/>
      <c r="M23" s="46"/>
    </row>
    <row r="24" spans="1:20" ht="15.75">
      <c r="A24" s="10"/>
      <c r="B24" s="21" t="s">
        <v>79</v>
      </c>
      <c r="C24" s="69" t="s">
        <v>104</v>
      </c>
      <c r="D24" s="24">
        <f>SUM(D23:D23)</f>
        <v>21.5</v>
      </c>
      <c r="E24" s="75">
        <f>SUM(E23:E23)</f>
        <v>8.5</v>
      </c>
      <c r="F24" s="75">
        <f>SUM(F23:F23)</f>
        <v>16</v>
      </c>
      <c r="G24" s="75">
        <f>SUM(G23:G23)</f>
        <v>11.384</v>
      </c>
      <c r="H24" s="45"/>
      <c r="I24" s="33"/>
      <c r="J24" s="35"/>
      <c r="K24" s="35"/>
      <c r="L24" s="35"/>
      <c r="M24" s="35"/>
    </row>
    <row r="25" spans="1:20" ht="80.25" customHeight="1" thickBot="1">
      <c r="A25" s="123" t="s">
        <v>27</v>
      </c>
      <c r="B25" s="120" t="s">
        <v>26</v>
      </c>
      <c r="C25" s="114" t="s">
        <v>104</v>
      </c>
      <c r="D25" s="125"/>
      <c r="E25" s="105"/>
      <c r="F25" s="105"/>
      <c r="G25" s="105"/>
      <c r="H25" s="98" t="s">
        <v>90</v>
      </c>
      <c r="I25" s="33" t="s">
        <v>68</v>
      </c>
      <c r="J25" s="35">
        <v>1</v>
      </c>
      <c r="K25" s="35">
        <v>1</v>
      </c>
      <c r="L25" s="35">
        <v>1</v>
      </c>
      <c r="M25" s="35">
        <v>1</v>
      </c>
    </row>
    <row r="26" spans="1:20" ht="133.5" customHeight="1" thickBot="1">
      <c r="A26" s="124"/>
      <c r="B26" s="121"/>
      <c r="C26" s="114"/>
      <c r="D26" s="125"/>
      <c r="E26" s="106"/>
      <c r="F26" s="106"/>
      <c r="G26" s="106"/>
      <c r="H26" s="100" t="s">
        <v>91</v>
      </c>
      <c r="I26" s="33" t="s">
        <v>68</v>
      </c>
      <c r="J26" s="35">
        <v>4</v>
      </c>
      <c r="K26" s="35">
        <v>4</v>
      </c>
      <c r="L26" s="35">
        <v>4</v>
      </c>
      <c r="M26" s="35">
        <v>4</v>
      </c>
      <c r="O26" s="87"/>
    </row>
    <row r="27" spans="1:20" ht="110.25">
      <c r="A27" s="11" t="s">
        <v>71</v>
      </c>
      <c r="B27" s="13" t="s">
        <v>92</v>
      </c>
      <c r="C27" s="56" t="s">
        <v>103</v>
      </c>
      <c r="D27" s="47">
        <v>0</v>
      </c>
      <c r="E27" s="76">
        <v>5</v>
      </c>
      <c r="F27" s="76">
        <v>5</v>
      </c>
      <c r="G27" s="76">
        <v>5</v>
      </c>
      <c r="H27" s="32"/>
      <c r="I27" s="33"/>
      <c r="J27" s="35"/>
      <c r="K27" s="35"/>
      <c r="L27" s="35"/>
      <c r="M27" s="35"/>
    </row>
    <row r="28" spans="1:20" ht="178.5" customHeight="1">
      <c r="A28" s="11" t="s">
        <v>72</v>
      </c>
      <c r="B28" s="99" t="s">
        <v>75</v>
      </c>
      <c r="C28" s="95"/>
      <c r="D28" s="48" t="s">
        <v>67</v>
      </c>
      <c r="E28" s="77" t="s">
        <v>67</v>
      </c>
      <c r="F28" s="77" t="s">
        <v>67</v>
      </c>
      <c r="G28" s="77" t="s">
        <v>67</v>
      </c>
      <c r="H28" s="32"/>
      <c r="I28" s="33"/>
      <c r="J28" s="33"/>
      <c r="K28" s="33"/>
      <c r="L28" s="43"/>
      <c r="M28" s="33"/>
      <c r="R28" s="87"/>
      <c r="T28" s="87"/>
    </row>
    <row r="29" spans="1:20" ht="80.25" customHeight="1">
      <c r="A29" s="9" t="s">
        <v>73</v>
      </c>
      <c r="B29" s="98" t="s">
        <v>76</v>
      </c>
      <c r="C29" s="32"/>
      <c r="D29" s="33" t="s">
        <v>67</v>
      </c>
      <c r="E29" s="35" t="s">
        <v>67</v>
      </c>
      <c r="F29" s="35" t="s">
        <v>67</v>
      </c>
      <c r="G29" s="35" t="s">
        <v>67</v>
      </c>
      <c r="H29" s="32"/>
      <c r="I29" s="33"/>
      <c r="J29" s="33"/>
      <c r="K29" s="33"/>
      <c r="L29" s="43"/>
      <c r="M29" s="33"/>
    </row>
    <row r="30" spans="1:20" ht="135">
      <c r="A30" s="9" t="s">
        <v>74</v>
      </c>
      <c r="B30" s="99" t="s">
        <v>77</v>
      </c>
      <c r="C30" s="32"/>
      <c r="D30" s="33" t="s">
        <v>67</v>
      </c>
      <c r="E30" s="35" t="s">
        <v>67</v>
      </c>
      <c r="F30" s="35" t="s">
        <v>67</v>
      </c>
      <c r="G30" s="35" t="s">
        <v>67</v>
      </c>
      <c r="H30" s="32"/>
      <c r="I30" s="33"/>
      <c r="J30" s="33"/>
      <c r="K30" s="33"/>
      <c r="L30" s="43"/>
      <c r="M30" s="33"/>
    </row>
    <row r="31" spans="1:20" ht="15.75">
      <c r="A31" s="5"/>
      <c r="B31" s="49" t="s">
        <v>78</v>
      </c>
      <c r="C31" s="28" t="s">
        <v>104</v>
      </c>
      <c r="D31" s="27">
        <f>SUM(D27)</f>
        <v>0</v>
      </c>
      <c r="E31" s="63">
        <f>SUM(E27)</f>
        <v>5</v>
      </c>
      <c r="F31" s="63">
        <f>SUM(F27)</f>
        <v>5</v>
      </c>
      <c r="G31" s="63">
        <f>SUM(G27)</f>
        <v>5</v>
      </c>
      <c r="H31" s="32"/>
      <c r="I31" s="33"/>
      <c r="J31" s="33"/>
      <c r="K31" s="33"/>
      <c r="L31" s="43"/>
      <c r="M31" s="33"/>
    </row>
    <row r="32" spans="1:20" ht="115.5" customHeight="1">
      <c r="A32" s="5" t="s">
        <v>28</v>
      </c>
      <c r="B32" s="50" t="s">
        <v>34</v>
      </c>
      <c r="C32" s="32" t="s">
        <v>104</v>
      </c>
      <c r="D32" s="32"/>
      <c r="E32" s="12"/>
      <c r="F32" s="12"/>
      <c r="G32" s="12"/>
      <c r="H32" s="32" t="s">
        <v>93</v>
      </c>
      <c r="I32" s="33" t="s">
        <v>29</v>
      </c>
      <c r="J32" s="33">
        <v>100</v>
      </c>
      <c r="K32" s="33">
        <v>100</v>
      </c>
      <c r="L32" s="43">
        <v>100</v>
      </c>
      <c r="M32" s="33">
        <v>100</v>
      </c>
    </row>
    <row r="33" spans="1:17" ht="33.75" customHeight="1">
      <c r="A33" s="5" t="s">
        <v>35</v>
      </c>
      <c r="B33" s="51" t="s">
        <v>33</v>
      </c>
      <c r="C33" s="45"/>
      <c r="D33" s="52">
        <v>40.844000000000001</v>
      </c>
      <c r="E33" s="52">
        <v>25</v>
      </c>
      <c r="F33" s="52">
        <v>25</v>
      </c>
      <c r="G33" s="52">
        <v>25</v>
      </c>
      <c r="H33" s="51"/>
      <c r="I33" s="53"/>
      <c r="J33" s="53"/>
      <c r="K33" s="53"/>
      <c r="L33" s="43"/>
      <c r="M33" s="33"/>
      <c r="O33" s="87"/>
      <c r="P33" s="87"/>
    </row>
    <row r="34" spans="1:17" ht="15.75">
      <c r="A34" s="5"/>
      <c r="B34" s="21" t="s">
        <v>82</v>
      </c>
      <c r="C34" s="68" t="s">
        <v>104</v>
      </c>
      <c r="D34" s="25">
        <f>SUM(D33)</f>
        <v>40.844000000000001</v>
      </c>
      <c r="E34" s="78">
        <f t="shared" ref="E34:G34" si="2">E33</f>
        <v>25</v>
      </c>
      <c r="F34" s="78">
        <f t="shared" ref="F34" si="3">F33</f>
        <v>25</v>
      </c>
      <c r="G34" s="78">
        <f t="shared" si="2"/>
        <v>25</v>
      </c>
      <c r="H34" s="54"/>
      <c r="I34" s="33"/>
      <c r="J34" s="35"/>
      <c r="K34" s="35"/>
      <c r="L34" s="35"/>
      <c r="M34" s="35"/>
    </row>
    <row r="35" spans="1:17" ht="110.25">
      <c r="A35" s="118">
        <v>6</v>
      </c>
      <c r="B35" s="120" t="s">
        <v>36</v>
      </c>
      <c r="C35" s="114" t="s">
        <v>103</v>
      </c>
      <c r="D35" s="32"/>
      <c r="E35" s="12"/>
      <c r="F35" s="12"/>
      <c r="G35" s="12"/>
      <c r="H35" s="54" t="s">
        <v>38</v>
      </c>
      <c r="I35" s="33" t="s">
        <v>29</v>
      </c>
      <c r="J35" s="35">
        <v>5</v>
      </c>
      <c r="K35" s="35">
        <v>6</v>
      </c>
      <c r="L35" s="35">
        <v>8</v>
      </c>
      <c r="M35" s="35">
        <v>8</v>
      </c>
    </row>
    <row r="36" spans="1:17" ht="80.25" customHeight="1">
      <c r="A36" s="119"/>
      <c r="B36" s="121"/>
      <c r="C36" s="114"/>
      <c r="D36" s="32"/>
      <c r="E36" s="12"/>
      <c r="F36" s="12"/>
      <c r="G36" s="12"/>
      <c r="H36" s="101" t="s">
        <v>39</v>
      </c>
      <c r="I36" s="33" t="s">
        <v>68</v>
      </c>
      <c r="J36" s="35">
        <v>11</v>
      </c>
      <c r="K36" s="35">
        <v>17</v>
      </c>
      <c r="L36" s="35">
        <v>34</v>
      </c>
      <c r="M36" s="35">
        <v>34</v>
      </c>
    </row>
    <row r="37" spans="1:17" ht="141" customHeight="1">
      <c r="A37" s="4" t="s">
        <v>40</v>
      </c>
      <c r="B37" s="55" t="s">
        <v>37</v>
      </c>
      <c r="C37" s="32"/>
      <c r="D37" s="33" t="s">
        <v>67</v>
      </c>
      <c r="E37" s="35" t="s">
        <v>67</v>
      </c>
      <c r="F37" s="35" t="s">
        <v>67</v>
      </c>
      <c r="G37" s="35" t="s">
        <v>67</v>
      </c>
      <c r="H37" s="32"/>
      <c r="I37" s="33"/>
      <c r="J37" s="33"/>
      <c r="K37" s="33"/>
      <c r="L37" s="43"/>
      <c r="M37" s="33"/>
    </row>
    <row r="38" spans="1:17" ht="15.75">
      <c r="A38" s="6"/>
      <c r="B38" s="21" t="s">
        <v>83</v>
      </c>
      <c r="C38" s="26" t="s">
        <v>104</v>
      </c>
      <c r="D38" s="27">
        <v>0</v>
      </c>
      <c r="E38" s="63">
        <v>0</v>
      </c>
      <c r="F38" s="63">
        <v>0</v>
      </c>
      <c r="G38" s="63">
        <v>0</v>
      </c>
      <c r="H38" s="32"/>
      <c r="I38" s="33"/>
      <c r="J38" s="33"/>
      <c r="K38" s="33"/>
      <c r="L38" s="43"/>
      <c r="M38" s="33"/>
    </row>
    <row r="39" spans="1:17" ht="113.25" customHeight="1">
      <c r="A39" s="7" t="s">
        <v>49</v>
      </c>
      <c r="B39" s="56" t="s">
        <v>41</v>
      </c>
      <c r="C39" s="56" t="s">
        <v>103</v>
      </c>
      <c r="D39" s="32"/>
      <c r="E39" s="12"/>
      <c r="F39" s="12"/>
      <c r="G39" s="12"/>
      <c r="H39" s="32" t="s">
        <v>114</v>
      </c>
      <c r="I39" s="33" t="s">
        <v>29</v>
      </c>
      <c r="J39" s="33">
        <v>100</v>
      </c>
      <c r="K39" s="33">
        <v>100</v>
      </c>
      <c r="L39" s="43">
        <v>100</v>
      </c>
      <c r="M39" s="33">
        <v>100</v>
      </c>
      <c r="Q39" s="87"/>
    </row>
    <row r="40" spans="1:17" ht="283.5">
      <c r="A40" s="7" t="s">
        <v>50</v>
      </c>
      <c r="B40" s="55" t="s">
        <v>100</v>
      </c>
      <c r="C40" s="95"/>
      <c r="D40" s="18">
        <v>4.42</v>
      </c>
      <c r="E40" s="79">
        <v>4</v>
      </c>
      <c r="F40" s="80">
        <v>4</v>
      </c>
      <c r="G40" s="80">
        <v>4</v>
      </c>
      <c r="H40" s="57"/>
      <c r="I40" s="33"/>
      <c r="J40" s="33"/>
      <c r="K40" s="33"/>
      <c r="L40" s="43"/>
      <c r="M40" s="33"/>
    </row>
    <row r="41" spans="1:17" ht="315">
      <c r="A41" s="4" t="s">
        <v>51</v>
      </c>
      <c r="B41" s="58" t="s">
        <v>42</v>
      </c>
      <c r="C41" s="59" t="s">
        <v>104</v>
      </c>
      <c r="D41" s="18">
        <v>37.17</v>
      </c>
      <c r="E41" s="81">
        <v>55</v>
      </c>
      <c r="F41" s="81">
        <v>55</v>
      </c>
      <c r="G41" s="81">
        <v>55</v>
      </c>
      <c r="H41" s="57"/>
      <c r="I41" s="33"/>
      <c r="J41" s="33"/>
      <c r="K41" s="33"/>
      <c r="L41" s="43"/>
      <c r="M41" s="33"/>
    </row>
    <row r="42" spans="1:17" ht="255">
      <c r="A42" s="4" t="s">
        <v>52</v>
      </c>
      <c r="B42" s="102" t="s">
        <v>101</v>
      </c>
      <c r="C42" s="59" t="s">
        <v>104</v>
      </c>
      <c r="D42" s="18">
        <v>2.4700000000000002</v>
      </c>
      <c r="E42" s="81">
        <v>2.6</v>
      </c>
      <c r="F42" s="81">
        <v>2.6</v>
      </c>
      <c r="G42" s="81">
        <v>2.6</v>
      </c>
      <c r="H42" s="57"/>
      <c r="I42" s="33"/>
      <c r="J42" s="33"/>
      <c r="K42" s="33"/>
      <c r="L42" s="43"/>
      <c r="M42" s="33"/>
    </row>
    <row r="43" spans="1:17" ht="315">
      <c r="A43" s="4" t="s">
        <v>53</v>
      </c>
      <c r="B43" s="58" t="s">
        <v>43</v>
      </c>
      <c r="C43" s="59" t="s">
        <v>104</v>
      </c>
      <c r="D43" s="18">
        <v>180</v>
      </c>
      <c r="E43" s="81">
        <v>180</v>
      </c>
      <c r="F43" s="81">
        <v>180</v>
      </c>
      <c r="G43" s="81">
        <v>180</v>
      </c>
      <c r="H43" s="57"/>
      <c r="I43" s="33"/>
      <c r="J43" s="33"/>
      <c r="K43" s="33"/>
      <c r="L43" s="43"/>
      <c r="M43" s="33"/>
    </row>
    <row r="44" spans="1:17" ht="239.25" customHeight="1">
      <c r="A44" s="4" t="s">
        <v>54</v>
      </c>
      <c r="B44" s="57" t="s">
        <v>102</v>
      </c>
      <c r="C44" s="59" t="s">
        <v>104</v>
      </c>
      <c r="D44" s="18">
        <v>28</v>
      </c>
      <c r="E44" s="81">
        <v>30.109000000000002</v>
      </c>
      <c r="F44" s="81">
        <v>28.696999999999999</v>
      </c>
      <c r="G44" s="81">
        <v>28.696999999999999</v>
      </c>
      <c r="H44" s="32"/>
      <c r="I44" s="33"/>
      <c r="J44" s="33"/>
      <c r="K44" s="33"/>
      <c r="L44" s="43"/>
      <c r="M44" s="33"/>
    </row>
    <row r="45" spans="1:17" ht="66" customHeight="1">
      <c r="A45" s="4" t="s">
        <v>55</v>
      </c>
      <c r="B45" s="57" t="s">
        <v>44</v>
      </c>
      <c r="C45" s="59" t="s">
        <v>104</v>
      </c>
      <c r="D45" s="18">
        <v>0</v>
      </c>
      <c r="E45" s="81">
        <v>6</v>
      </c>
      <c r="F45" s="81">
        <v>6</v>
      </c>
      <c r="G45" s="81">
        <v>6</v>
      </c>
      <c r="H45" s="32"/>
      <c r="I45" s="33"/>
      <c r="J45" s="33"/>
      <c r="K45" s="33"/>
      <c r="L45" s="43"/>
      <c r="M45" s="33"/>
    </row>
    <row r="46" spans="1:17" ht="94.5">
      <c r="A46" s="4" t="s">
        <v>56</v>
      </c>
      <c r="B46" s="57" t="s">
        <v>45</v>
      </c>
      <c r="C46" s="59" t="s">
        <v>104</v>
      </c>
      <c r="D46" s="18">
        <v>277</v>
      </c>
      <c r="E46" s="81">
        <v>188.36500000000001</v>
      </c>
      <c r="F46" s="81">
        <v>188.36500000000001</v>
      </c>
      <c r="G46" s="81">
        <v>188.36500000000001</v>
      </c>
      <c r="H46" s="32"/>
      <c r="I46" s="33"/>
      <c r="J46" s="33"/>
      <c r="K46" s="33"/>
      <c r="L46" s="43"/>
      <c r="M46" s="33"/>
    </row>
    <row r="47" spans="1:17" ht="146.25" customHeight="1">
      <c r="A47" s="4" t="s">
        <v>57</v>
      </c>
      <c r="B47" s="57" t="s">
        <v>46</v>
      </c>
      <c r="C47" s="59" t="s">
        <v>104</v>
      </c>
      <c r="D47" s="18">
        <v>0</v>
      </c>
      <c r="E47" s="81">
        <v>9</v>
      </c>
      <c r="F47" s="81">
        <v>9</v>
      </c>
      <c r="G47" s="81">
        <v>9</v>
      </c>
      <c r="H47" s="32"/>
      <c r="I47" s="33"/>
      <c r="J47" s="33"/>
      <c r="K47" s="33"/>
      <c r="L47" s="43"/>
      <c r="M47" s="33"/>
    </row>
    <row r="48" spans="1:17" ht="18" customHeight="1">
      <c r="A48" s="4"/>
      <c r="B48" s="57"/>
      <c r="C48" s="60"/>
      <c r="D48" s="14"/>
      <c r="E48" s="82"/>
      <c r="F48" s="82"/>
      <c r="G48" s="82"/>
      <c r="H48" s="32"/>
      <c r="I48" s="33"/>
      <c r="J48" s="33"/>
      <c r="K48" s="33"/>
      <c r="L48" s="43"/>
      <c r="M48" s="33"/>
    </row>
    <row r="49" spans="1:17" ht="114.75" customHeight="1">
      <c r="A49" s="4"/>
      <c r="B49" s="21" t="s">
        <v>84</v>
      </c>
      <c r="C49" s="91" t="s">
        <v>104</v>
      </c>
      <c r="D49" s="63">
        <f>SUM(D40:D48)</f>
        <v>529.05999999999995</v>
      </c>
      <c r="E49" s="63">
        <f t="shared" ref="E49:G49" si="4">SUM(E40:E48)</f>
        <v>475.07400000000001</v>
      </c>
      <c r="F49" s="63">
        <f t="shared" ref="F49" si="5">SUM(F40:F48)</f>
        <v>473.66199999999998</v>
      </c>
      <c r="G49" s="63">
        <f t="shared" si="4"/>
        <v>473.66199999999998</v>
      </c>
      <c r="H49" s="32"/>
      <c r="I49" s="33"/>
      <c r="J49" s="33"/>
      <c r="K49" s="33"/>
      <c r="L49" s="43"/>
      <c r="M49" s="33"/>
    </row>
    <row r="50" spans="1:17" ht="157.5">
      <c r="A50" s="4" t="s">
        <v>58</v>
      </c>
      <c r="B50" s="93" t="s">
        <v>47</v>
      </c>
      <c r="C50" s="56" t="s">
        <v>103</v>
      </c>
      <c r="D50" s="89"/>
      <c r="E50" s="12"/>
      <c r="F50" s="12"/>
      <c r="G50" s="12"/>
      <c r="H50" s="32"/>
      <c r="I50" s="86"/>
      <c r="J50" s="86"/>
      <c r="K50" s="86"/>
      <c r="L50" s="86"/>
      <c r="M50" s="86"/>
      <c r="P50" s="96"/>
      <c r="Q50" s="87"/>
    </row>
    <row r="51" spans="1:17" ht="165">
      <c r="A51" s="85" t="s">
        <v>59</v>
      </c>
      <c r="B51" s="88" t="s">
        <v>48</v>
      </c>
      <c r="C51" s="56"/>
      <c r="D51" s="97">
        <v>60</v>
      </c>
      <c r="E51" s="12"/>
      <c r="F51" s="12"/>
      <c r="G51" s="12"/>
      <c r="H51" s="98" t="s">
        <v>70</v>
      </c>
      <c r="I51" s="86" t="s">
        <v>29</v>
      </c>
      <c r="J51" s="86">
        <v>100</v>
      </c>
      <c r="K51" s="86">
        <v>100</v>
      </c>
      <c r="L51" s="86">
        <v>100</v>
      </c>
      <c r="M51" s="86">
        <v>100</v>
      </c>
      <c r="N51" s="94"/>
      <c r="O51" s="87"/>
      <c r="Q51" s="87"/>
    </row>
    <row r="52" spans="1:17" ht="120">
      <c r="A52" s="85" t="s">
        <v>111</v>
      </c>
      <c r="B52" s="103" t="s">
        <v>112</v>
      </c>
      <c r="C52" s="95" t="s">
        <v>108</v>
      </c>
      <c r="D52" s="90">
        <v>24.18</v>
      </c>
      <c r="E52" s="42"/>
      <c r="F52" s="42"/>
      <c r="G52" s="42"/>
      <c r="H52" s="98" t="s">
        <v>113</v>
      </c>
      <c r="I52" s="86" t="s">
        <v>29</v>
      </c>
      <c r="J52" s="33">
        <v>80</v>
      </c>
      <c r="K52" s="33"/>
      <c r="L52" s="43"/>
      <c r="M52" s="33"/>
      <c r="O52" s="87"/>
      <c r="Q52" s="87"/>
    </row>
    <row r="53" spans="1:17" ht="15.75">
      <c r="A53" s="3"/>
      <c r="B53" s="21" t="s">
        <v>85</v>
      </c>
      <c r="C53" s="92" t="s">
        <v>104</v>
      </c>
      <c r="D53" s="27">
        <f>SUM(D51:D52)</f>
        <v>84.18</v>
      </c>
      <c r="E53" s="63">
        <f>SUM(E52)</f>
        <v>0</v>
      </c>
      <c r="F53" s="63">
        <f>SUM(F52)</f>
        <v>0</v>
      </c>
      <c r="G53" s="63">
        <f>SUM(G52)</f>
        <v>0</v>
      </c>
      <c r="H53" s="32"/>
      <c r="I53" s="33"/>
      <c r="J53" s="33"/>
      <c r="K53" s="33"/>
      <c r="L53" s="43"/>
      <c r="M53" s="33"/>
      <c r="P53" s="17"/>
    </row>
    <row r="54" spans="1:17" ht="141.75">
      <c r="A54" s="4" t="s">
        <v>60</v>
      </c>
      <c r="B54" s="61" t="s">
        <v>64</v>
      </c>
      <c r="C54" s="67" t="s">
        <v>103</v>
      </c>
      <c r="D54" s="32"/>
      <c r="E54" s="12"/>
      <c r="F54" s="12"/>
      <c r="G54" s="12"/>
      <c r="H54" s="32" t="s">
        <v>62</v>
      </c>
      <c r="I54" s="33" t="s">
        <v>29</v>
      </c>
      <c r="J54" s="33">
        <v>100</v>
      </c>
      <c r="K54" s="33">
        <v>100</v>
      </c>
      <c r="L54" s="43">
        <v>100</v>
      </c>
      <c r="M54" s="33">
        <v>100</v>
      </c>
    </row>
    <row r="55" spans="1:17" ht="105">
      <c r="A55" s="16" t="s">
        <v>61</v>
      </c>
      <c r="B55" s="102" t="s">
        <v>65</v>
      </c>
      <c r="C55" s="40" t="s">
        <v>104</v>
      </c>
      <c r="D55" s="42">
        <v>1.7390000000000001</v>
      </c>
      <c r="E55" s="42">
        <v>0</v>
      </c>
      <c r="F55" s="42">
        <v>0</v>
      </c>
      <c r="G55" s="42">
        <v>0</v>
      </c>
      <c r="H55" s="98" t="s">
        <v>63</v>
      </c>
      <c r="I55" s="33" t="s">
        <v>29</v>
      </c>
      <c r="J55" s="33">
        <v>100</v>
      </c>
      <c r="K55" s="33">
        <v>100</v>
      </c>
      <c r="L55" s="43">
        <v>100</v>
      </c>
      <c r="M55" s="33">
        <v>100</v>
      </c>
    </row>
    <row r="56" spans="1:17" ht="15.75">
      <c r="A56" s="16"/>
      <c r="B56" s="21" t="s">
        <v>86</v>
      </c>
      <c r="C56" s="28" t="s">
        <v>104</v>
      </c>
      <c r="D56" s="29">
        <f>SUM(D55)</f>
        <v>1.7390000000000001</v>
      </c>
      <c r="E56" s="63">
        <f>SUM(E55)</f>
        <v>0</v>
      </c>
      <c r="F56" s="63">
        <f>SUM(F55)</f>
        <v>0</v>
      </c>
      <c r="G56" s="63">
        <f>SUM(G55)</f>
        <v>0</v>
      </c>
      <c r="H56" s="32"/>
      <c r="I56" s="33"/>
      <c r="J56" s="33"/>
      <c r="K56" s="33"/>
      <c r="L56" s="43"/>
      <c r="M56" s="33"/>
    </row>
    <row r="57" spans="1:17" ht="15.75">
      <c r="A57" s="20" t="s">
        <v>87</v>
      </c>
      <c r="B57" s="21" t="s">
        <v>88</v>
      </c>
      <c r="C57" s="56"/>
      <c r="D57" s="62"/>
      <c r="E57" s="83"/>
      <c r="F57" s="83"/>
      <c r="G57" s="83"/>
      <c r="H57" s="32"/>
      <c r="I57" s="33"/>
      <c r="J57" s="33"/>
      <c r="K57" s="33"/>
      <c r="L57" s="43"/>
      <c r="M57" s="33"/>
    </row>
    <row r="58" spans="1:17" ht="66" customHeight="1">
      <c r="A58" s="20" t="s">
        <v>95</v>
      </c>
      <c r="B58" s="61" t="s">
        <v>94</v>
      </c>
      <c r="C58" s="67" t="s">
        <v>103</v>
      </c>
      <c r="D58" s="63">
        <v>10</v>
      </c>
      <c r="E58" s="63">
        <v>25</v>
      </c>
      <c r="F58" s="63">
        <v>25</v>
      </c>
      <c r="G58" s="63">
        <v>25</v>
      </c>
      <c r="H58" s="99" t="s">
        <v>99</v>
      </c>
      <c r="I58" s="33" t="s">
        <v>29</v>
      </c>
      <c r="J58" s="33">
        <v>100</v>
      </c>
      <c r="K58" s="33">
        <v>100</v>
      </c>
      <c r="L58" s="43">
        <v>100</v>
      </c>
      <c r="M58" s="33">
        <v>100</v>
      </c>
    </row>
    <row r="59" spans="1:17" ht="30" customHeight="1">
      <c r="A59" s="70"/>
      <c r="B59" s="21" t="s">
        <v>96</v>
      </c>
      <c r="C59" s="28" t="s">
        <v>104</v>
      </c>
      <c r="D59" s="30">
        <f>SUM(D58)</f>
        <v>10</v>
      </c>
      <c r="E59" s="63">
        <f>SUM(E58)</f>
        <v>25</v>
      </c>
      <c r="F59" s="63">
        <f>SUM(F58)</f>
        <v>25</v>
      </c>
      <c r="G59" s="63">
        <f>SUM(G58)</f>
        <v>25</v>
      </c>
      <c r="H59" s="12"/>
      <c r="I59" s="71"/>
      <c r="J59" s="71"/>
      <c r="K59" s="71"/>
      <c r="L59" s="71"/>
      <c r="M59" s="71"/>
    </row>
    <row r="60" spans="1:17" ht="31.5" customHeight="1">
      <c r="A60" s="4"/>
      <c r="B60" s="21" t="s">
        <v>8</v>
      </c>
      <c r="C60" s="64" t="s">
        <v>104</v>
      </c>
      <c r="D60" s="84">
        <f>SUM(D56+D53+D49+D38+D34+D31+D24+D20+D16+D59)</f>
        <v>2449.3119999999999</v>
      </c>
      <c r="E60" s="84">
        <f>SUM(E59+E56+E53+E49+E38+E34+E31+E24+E20+E16)</f>
        <v>1953.0820000000001</v>
      </c>
      <c r="F60" s="84">
        <f>SUM(F59+F56+F53+F49+F38+F34+F31+F24+F20+F16)</f>
        <v>1861.912</v>
      </c>
      <c r="G60" s="84">
        <f>SUM(G59+G56+G53+G49+G38+G34+G31+G24+G20+G16)</f>
        <v>1857.296</v>
      </c>
      <c r="H60" s="65"/>
      <c r="I60" s="65"/>
      <c r="J60" s="65"/>
      <c r="K60" s="65"/>
      <c r="L60" s="65"/>
      <c r="M60" s="65"/>
    </row>
    <row r="61" spans="1:17" ht="15.75">
      <c r="A61" s="15"/>
    </row>
    <row r="66" spans="11:12">
      <c r="K66" s="19"/>
      <c r="L66" s="19"/>
    </row>
  </sheetData>
  <mergeCells count="46">
    <mergeCell ref="I2:M2"/>
    <mergeCell ref="H5:M5"/>
    <mergeCell ref="A35:A36"/>
    <mergeCell ref="B35:B36"/>
    <mergeCell ref="C35:C36"/>
    <mergeCell ref="D21:D22"/>
    <mergeCell ref="A21:A22"/>
    <mergeCell ref="A25:A26"/>
    <mergeCell ref="B25:B26"/>
    <mergeCell ref="B21:B22"/>
    <mergeCell ref="C21:C22"/>
    <mergeCell ref="C25:C26"/>
    <mergeCell ref="D25:D26"/>
    <mergeCell ref="C5:C7"/>
    <mergeCell ref="D5:G5"/>
    <mergeCell ref="B5:B7"/>
    <mergeCell ref="F8:F10"/>
    <mergeCell ref="A5:A7"/>
    <mergeCell ref="F17:F18"/>
    <mergeCell ref="D8:D10"/>
    <mergeCell ref="E8:E10"/>
    <mergeCell ref="D6:D7"/>
    <mergeCell ref="E6:E7"/>
    <mergeCell ref="F6:F7"/>
    <mergeCell ref="A17:A18"/>
    <mergeCell ref="B17:B18"/>
    <mergeCell ref="A8:A10"/>
    <mergeCell ref="B8:B10"/>
    <mergeCell ref="C8:C10"/>
    <mergeCell ref="C17:C18"/>
    <mergeCell ref="F21:F22"/>
    <mergeCell ref="F25:F26"/>
    <mergeCell ref="I1:M1"/>
    <mergeCell ref="I6:I7"/>
    <mergeCell ref="H6:H7"/>
    <mergeCell ref="G25:G26"/>
    <mergeCell ref="B3:M3"/>
    <mergeCell ref="D17:D18"/>
    <mergeCell ref="E17:E18"/>
    <mergeCell ref="E25:E26"/>
    <mergeCell ref="J6:M6"/>
    <mergeCell ref="G8:G10"/>
    <mergeCell ref="G17:G18"/>
    <mergeCell ref="E21:E22"/>
    <mergeCell ref="G6:G7"/>
    <mergeCell ref="G21:G22"/>
  </mergeCells>
  <pageMargins left="0.19685039370078741" right="0.19685039370078741" top="0.59055118110236227" bottom="0.19685039370078741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МОСП Хвощи</cp:lastModifiedBy>
  <cp:lastPrinted>2021-02-24T08:00:05Z</cp:lastPrinted>
  <dcterms:created xsi:type="dcterms:W3CDTF">2019-07-26T12:09:38Z</dcterms:created>
  <dcterms:modified xsi:type="dcterms:W3CDTF">2021-02-24T08:01:25Z</dcterms:modified>
</cp:coreProperties>
</file>