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МО СП\МП принятые в СП\действующие МП\мун.прогрограммы на период 2020-2026 г\2025\к утвержд.бюджету 2025-2027\"/>
    </mc:Choice>
  </mc:AlternateContent>
  <bookViews>
    <workbookView xWindow="0" yWindow="0" windowWidth="28800" windowHeight="12330"/>
  </bookViews>
  <sheets>
    <sheet name="1" sheetId="1" r:id="rId1"/>
  </sheets>
  <definedNames>
    <definedName name="_xlnm.Print_Titles" localSheetId="0">'1'!$9:$10</definedName>
    <definedName name="_xlnm.Print_Area" localSheetId="0">'1'!$A$1:$K$50</definedName>
  </definedNames>
  <calcPr calcId="162913"/>
</workbook>
</file>

<file path=xl/calcChain.xml><?xml version="1.0" encoding="utf-8"?>
<calcChain xmlns="http://schemas.openxmlformats.org/spreadsheetml/2006/main">
  <c r="F11" i="1" l="1"/>
  <c r="J42" i="1" l="1"/>
  <c r="K42" i="1"/>
  <c r="E24" i="1"/>
  <c r="E25" i="1"/>
  <c r="H42" i="1"/>
  <c r="H48" i="1" s="1"/>
  <c r="I20" i="1"/>
  <c r="H20" i="1"/>
  <c r="G20" i="1"/>
  <c r="E32" i="1"/>
  <c r="K29" i="1"/>
  <c r="J29" i="1"/>
  <c r="I29" i="1"/>
  <c r="H29" i="1"/>
  <c r="G29" i="1"/>
  <c r="F29" i="1"/>
  <c r="E29" i="1"/>
  <c r="E31" i="1"/>
  <c r="I42" i="1" l="1"/>
  <c r="I48" i="1" s="1"/>
  <c r="G42" i="1"/>
  <c r="G48" i="1" s="1"/>
  <c r="F42" i="1" l="1"/>
  <c r="F48" i="1" s="1"/>
  <c r="K11" i="1" l="1"/>
  <c r="J11" i="1"/>
  <c r="I11" i="1"/>
  <c r="H11" i="1"/>
  <c r="G11" i="1"/>
  <c r="E47" i="1"/>
  <c r="E41" i="1"/>
  <c r="E40" i="1"/>
  <c r="E39" i="1"/>
  <c r="E38" i="1"/>
  <c r="E37" i="1"/>
  <c r="E36" i="1"/>
  <c r="E35" i="1"/>
  <c r="K33" i="1"/>
  <c r="J33" i="1"/>
  <c r="G33" i="1"/>
  <c r="F33" i="1"/>
  <c r="K20" i="1"/>
  <c r="J20" i="1"/>
  <c r="F20" i="1"/>
  <c r="E23" i="1"/>
  <c r="K17" i="1"/>
  <c r="J17" i="1"/>
  <c r="I17" i="1"/>
  <c r="H17" i="1"/>
  <c r="G17" i="1"/>
  <c r="F17" i="1"/>
  <c r="E19" i="1"/>
  <c r="E16" i="1"/>
  <c r="E13" i="1"/>
  <c r="E48" i="1" l="1"/>
  <c r="K48" i="1"/>
  <c r="J48" i="1"/>
  <c r="E42" i="1"/>
  <c r="E20" i="1"/>
  <c r="E33" i="1"/>
  <c r="E11" i="1"/>
  <c r="E17" i="1"/>
</calcChain>
</file>

<file path=xl/sharedStrings.xml><?xml version="1.0" encoding="utf-8"?>
<sst xmlns="http://schemas.openxmlformats.org/spreadsheetml/2006/main" count="94" uniqueCount="61">
  <si>
    <t>Приложение 2</t>
  </si>
  <si>
    <t xml:space="preserve">к Постановлению администрации МО СП деревня Хвощи </t>
  </si>
  <si>
    <t xml:space="preserve"> </t>
  </si>
  <si>
    <t>Наименование мероприятия</t>
  </si>
  <si>
    <t>Сроки реализа-ции</t>
  </si>
  <si>
    <t>участники программы</t>
  </si>
  <si>
    <t>Источники финансирования</t>
  </si>
  <si>
    <t>Сумма расходов, всего (тыс. руб.)</t>
  </si>
  <si>
    <t>в том числе по годам реализации программы</t>
  </si>
  <si>
    <t>в том числе:</t>
  </si>
  <si>
    <t xml:space="preserve">  </t>
  </si>
  <si>
    <t>ИТОГО по программе</t>
  </si>
  <si>
    <t xml:space="preserve">ПЕРЕЧЕНЬ </t>
  </si>
  <si>
    <t>Обеспечение деятельности администрации поселения в целях исполнения полномочий по вопросам местного значения и качественного исполнения должностных обязанностей сотрудниками администрации сельского поселения, всего</t>
  </si>
  <si>
    <t>Функционирование Главы администрации сельского поселения</t>
  </si>
  <si>
    <t>Функционирование центрального аппарата администрации  сельского поселения</t>
  </si>
  <si>
    <t>Обеспечение функционирования резервного фонда администрации сельского поселения</t>
  </si>
  <si>
    <t>Управление резервным фондом администрации сельского поселения</t>
  </si>
  <si>
    <t xml:space="preserve">Приобретение печатной продукции для информирования населения в сфере профилактики правонарушений                                    </t>
  </si>
  <si>
    <t xml:space="preserve">Осуществление мероприятий в сфере профилактики правонарушений
</t>
  </si>
  <si>
    <t>Разъяснительная работа с несовершеннолетними, состоящими на учете в ПДН, КДН и ЗП с целью своевременного пресечения преступлений; выявления взрослых лиц, вовлекающих несовершеннолетних в антиобщественную и преступую деятельность</t>
  </si>
  <si>
    <t>Разработка и утверждение муниципальных правовых актов в сфере профилактики правонарушений</t>
  </si>
  <si>
    <t>Организация сбора и обобщения информации о необходимом количестве трудовых мигрантов с целью упорядочения и легализации участия мигрантов в трудовой деятельности</t>
  </si>
  <si>
    <t xml:space="preserve">Размещение нормативных правовых актов сельского поселения подлежащих официальному опубликованию в средствах массовой информации
</t>
  </si>
  <si>
    <t>Предоставление иных межбюджетных трансфертов бюджету МР "Износковский район" на исполнение переданных полномочий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</si>
  <si>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внешнего муниципального финансового контроля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</si>
  <si>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(фин.отдел)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</si>
  <si>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осуществления внутреннего муниципального финансового контроля и контроля в сфере закупок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</si>
  <si>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составления, исполнения бюджета поселения и составления отчета об исполнении бюджета поселения (бух.учет)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</si>
  <si>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составлением и утверждением отчета об исполнении бюджета поселения, в части разработки прогноза социально-экономического развития поселения и осуществления закупок товаров, работ (услуг) для обеспечения муниципальных нужд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</si>
  <si>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</si>
  <si>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</si>
  <si>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Прочие мероприятия, проводимые ОМСУ</t>
  </si>
  <si>
    <t>2024-2029</t>
  </si>
  <si>
    <t>администрация МО СП деревня Хвощи, заявители</t>
  </si>
  <si>
    <t>бюджет сельского поселения деревня Хвощи</t>
  </si>
  <si>
    <t>аппарат администрации</t>
  </si>
  <si>
    <t>глава администрации МО СП деревня Хвощи</t>
  </si>
  <si>
    <t>поставщики печатной продукции</t>
  </si>
  <si>
    <t>редакция районной газеты "Рассвет"</t>
  </si>
  <si>
    <t>КСК Районного Совета МР "Износковский район"</t>
  </si>
  <si>
    <t>финансовый отдел МР "Износковский район"</t>
  </si>
  <si>
    <t>отдел бухгалтерского учета администрации МР "Износковский район"</t>
  </si>
  <si>
    <t>МКУ «Культура, спорт и туризм МР «Износковский район»</t>
  </si>
  <si>
    <t>отдел экономики администрации МР "Износковский район"</t>
  </si>
  <si>
    <t xml:space="preserve">День сельского поселения (дата проведения - вторая суббота августа)                                    </t>
  </si>
  <si>
    <t>ИП, МКУ «Культура, спорт и туризм МР «Износковский район»</t>
  </si>
  <si>
    <t>от 22.09.2023 г. № 38</t>
  </si>
  <si>
    <t>мероприятий муниципальной программы "Совершенствование работы органов местного самоуправления  
муниципального образования сельское поселение деревня Хвощи»</t>
  </si>
  <si>
    <t>Расходы на стимулирование главе администрации за счет средств бюджета МР "Износковский район"зар.плата - 180000 руб и налоги 30,2% - 54360 руб.</t>
  </si>
  <si>
    <t>страхование членов ДНД СП д.Хвощи, 6 чел.х650 руб.</t>
  </si>
  <si>
    <t xml:space="preserve">     </t>
  </si>
  <si>
    <t xml:space="preserve"> Периодическая печать</t>
  </si>
  <si>
    <t>Обеспечение деятельности муниципальной избирательной комиссии</t>
  </si>
  <si>
    <t>Износковская ТИК</t>
  </si>
  <si>
    <t>поощрение главы администрации за достижение показателей деятельности органов исполнительной власти за счет средств бюджета МР "Износковский район" (премия)</t>
  </si>
  <si>
    <t>ремонт крыши помещения администрации СП д.Хвощи</t>
  </si>
  <si>
    <t>внесены изменения: постановление администрации от 19.02.2024 г. № 12, от 18.07.2024 г. № 31, от 14.10.2024 г. № 43, от 13.02.2025 г. № 11</t>
  </si>
  <si>
    <t>обустройство системы видеонаблюдения в целях профилактики правонарушений в д.Хвощи, ул.Мира,2</t>
  </si>
  <si>
    <t>страховая премия членов ДНД по охране общественного порядка на территории СП д.Хвощи</t>
  </si>
  <si>
    <t xml:space="preserve"> консультативное сопровождение электронного аукциона по продаже здания Дома культуры и земельного участка, расположенного по адресу: д.Хвощи, ул.Центральная,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</si>
</sst>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00"/>
  </numFmts>
  <fonts count="7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right" vertical="top"/>
    </xf>
    <xf numFmtId="166" fontId="4" fillId="2" borderId="2" xfId="1" applyNumberFormat="1" applyFont="1" applyFill="1" applyBorder="1" applyAlignment="1">
      <alignment horizontal="right" vertical="top"/>
    </xf>
    <xf numFmtId="166" fontId="4" fillId="2" borderId="2" xfId="1" applyNumberFormat="1" applyFont="1" applyFill="1" applyBorder="1" applyAlignment="1">
      <alignment vertical="top"/>
    </xf>
    <xf numFmtId="166" fontId="4" fillId="0" borderId="2" xfId="1" applyNumberFormat="1" applyFont="1" applyBorder="1" applyAlignment="1">
      <alignment vertical="top"/>
    </xf>
    <xf numFmtId="166" fontId="3" fillId="2" borderId="2" xfId="1" applyNumberFormat="1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vertical="top"/>
    </xf>
    <xf numFmtId="166" fontId="2" fillId="2" borderId="2" xfId="1" applyNumberFormat="1" applyFont="1" applyFill="1" applyBorder="1" applyAlignment="1">
      <alignment vertical="top"/>
    </xf>
    <xf numFmtId="166" fontId="4" fillId="0" borderId="2" xfId="1" applyNumberFormat="1" applyFont="1" applyFill="1" applyBorder="1" applyAlignment="1">
      <alignment vertical="top"/>
    </xf>
    <xf numFmtId="166" fontId="5" fillId="2" borderId="2" xfId="1" applyNumberFormat="1" applyFont="1" applyFill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166" fontId="5" fillId="2" borderId="2" xfId="1" applyNumberFormat="1" applyFont="1" applyFill="1" applyBorder="1" applyAlignment="1">
      <alignment horizontal="right" vertical="top"/>
    </xf>
    <xf numFmtId="166" fontId="0" fillId="0" borderId="0" xfId="0" applyNumberFormat="1"/>
    <xf numFmtId="0" fontId="5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" fillId="0" borderId="2" xfId="0" applyFont="1" applyFill="1" applyBorder="1" applyAlignment="1">
      <alignment vertical="top" wrapText="1"/>
    </xf>
    <xf numFmtId="166" fontId="3" fillId="0" borderId="2" xfId="1" applyNumberFormat="1" applyFont="1" applyFill="1" applyBorder="1" applyAlignment="1">
      <alignment horizontal="right" vertical="top"/>
    </xf>
    <xf numFmtId="166" fontId="2" fillId="0" borderId="2" xfId="1" applyNumberFormat="1" applyFont="1" applyFill="1" applyBorder="1" applyAlignment="1">
      <alignment horizontal="right" vertical="top"/>
    </xf>
    <xf numFmtId="166" fontId="4" fillId="0" borderId="2" xfId="1" applyNumberFormat="1" applyFont="1" applyFill="1" applyBorder="1" applyAlignment="1">
      <alignment horizontal="right" vertical="top"/>
    </xf>
    <xf numFmtId="166" fontId="5" fillId="0" borderId="2" xfId="1" applyNumberFormat="1" applyFont="1" applyFill="1" applyBorder="1" applyAlignment="1">
      <alignment vertical="top"/>
    </xf>
    <xf numFmtId="166" fontId="5" fillId="0" borderId="2" xfId="1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center"/>
    </xf>
    <xf numFmtId="166" fontId="3" fillId="2" borderId="2" xfId="1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4" workbookViewId="0">
      <selection activeCell="F15" sqref="F15"/>
    </sheetView>
  </sheetViews>
  <sheetFormatPr defaultRowHeight="12.75" x14ac:dyDescent="0.2"/>
  <cols>
    <col min="1" max="1" width="49.28515625" customWidth="1"/>
    <col min="2" max="2" width="12.140625" customWidth="1"/>
    <col min="3" max="3" width="16.5703125" customWidth="1"/>
    <col min="4" max="4" width="14.5703125" customWidth="1"/>
    <col min="5" max="5" width="11.42578125" customWidth="1"/>
    <col min="6" max="6" width="10.28515625" customWidth="1"/>
    <col min="7" max="11" width="9.7109375" customWidth="1"/>
  </cols>
  <sheetData>
    <row r="1" spans="1:13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3" ht="15.75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ht="15.75" x14ac:dyDescent="0.25">
      <c r="A3" s="57" t="s">
        <v>47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12.75" customHeight="1" x14ac:dyDescent="0.25">
      <c r="A4" s="39"/>
      <c r="B4" s="39"/>
      <c r="C4" s="39"/>
      <c r="D4" s="39"/>
      <c r="E4" s="39"/>
      <c r="F4" s="58" t="s">
        <v>57</v>
      </c>
      <c r="G4" s="58"/>
      <c r="H4" s="58"/>
      <c r="I4" s="58"/>
      <c r="J4" s="58"/>
      <c r="K4" s="58"/>
    </row>
    <row r="5" spans="1:13" ht="41.25" customHeight="1" x14ac:dyDescent="0.25">
      <c r="A5" s="37" t="s">
        <v>2</v>
      </c>
      <c r="B5" s="37"/>
      <c r="C5" s="37"/>
      <c r="D5" s="37"/>
      <c r="E5" s="37"/>
      <c r="F5" s="58"/>
      <c r="G5" s="58"/>
      <c r="H5" s="58"/>
      <c r="I5" s="58"/>
      <c r="J5" s="58"/>
      <c r="K5" s="58"/>
    </row>
    <row r="6" spans="1:13" ht="20.25" customHeight="1" x14ac:dyDescent="0.25">
      <c r="A6" s="59" t="s">
        <v>12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3" ht="20.25" customHeight="1" x14ac:dyDescent="0.2">
      <c r="A7" s="60" t="s">
        <v>48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3" ht="20.2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3" ht="20.25" customHeight="1" x14ac:dyDescent="0.2">
      <c r="A9" s="56" t="s">
        <v>3</v>
      </c>
      <c r="B9" s="56" t="s">
        <v>4</v>
      </c>
      <c r="C9" s="56" t="s">
        <v>5</v>
      </c>
      <c r="D9" s="56" t="s">
        <v>6</v>
      </c>
      <c r="E9" s="56" t="s">
        <v>7</v>
      </c>
      <c r="F9" s="56" t="s">
        <v>8</v>
      </c>
      <c r="G9" s="56"/>
      <c r="H9" s="56"/>
      <c r="I9" s="56"/>
      <c r="J9" s="56"/>
      <c r="K9" s="56"/>
    </row>
    <row r="10" spans="1:13" ht="48.75" customHeight="1" x14ac:dyDescent="0.2">
      <c r="A10" s="56"/>
      <c r="B10" s="56"/>
      <c r="C10" s="56"/>
      <c r="D10" s="56"/>
      <c r="E10" s="56"/>
      <c r="F10" s="54">
        <v>2024</v>
      </c>
      <c r="G10" s="26">
        <v>2025</v>
      </c>
      <c r="H10" s="26">
        <v>2026</v>
      </c>
      <c r="I10" s="26">
        <v>2027</v>
      </c>
      <c r="J10" s="26">
        <v>2028</v>
      </c>
      <c r="K10" s="1">
        <v>2029</v>
      </c>
    </row>
    <row r="11" spans="1:13" ht="96.75" customHeight="1" x14ac:dyDescent="0.2">
      <c r="A11" s="8" t="s">
        <v>13</v>
      </c>
      <c r="B11" s="9"/>
      <c r="C11" s="9"/>
      <c r="D11" s="2"/>
      <c r="E11" s="31">
        <f>SUM(F11:K11)</f>
        <v>10361.93</v>
      </c>
      <c r="F11" s="49">
        <f>SUM(F13+F14+F15+F16)</f>
        <v>1992.7360000000001</v>
      </c>
      <c r="G11" s="49">
        <f t="shared" ref="G11:K11" si="0">SUM(G13:G16)</f>
        <v>1871.194</v>
      </c>
      <c r="H11" s="49">
        <f t="shared" si="0"/>
        <v>1754.894</v>
      </c>
      <c r="I11" s="49">
        <f t="shared" si="0"/>
        <v>1754.894</v>
      </c>
      <c r="J11" s="27">
        <f t="shared" si="0"/>
        <v>1494.106</v>
      </c>
      <c r="K11" s="27">
        <f t="shared" si="0"/>
        <v>1494.106</v>
      </c>
      <c r="M11" s="42"/>
    </row>
    <row r="12" spans="1:13" ht="23.25" customHeight="1" x14ac:dyDescent="0.2">
      <c r="A12" s="3" t="s">
        <v>9</v>
      </c>
      <c r="B12" s="4"/>
      <c r="C12" s="5"/>
      <c r="D12" s="2"/>
      <c r="E12" s="31"/>
      <c r="F12" s="49"/>
      <c r="G12" s="49"/>
      <c r="H12" s="49"/>
      <c r="I12" s="49"/>
      <c r="J12" s="27"/>
      <c r="K12" s="27"/>
      <c r="M12" s="42"/>
    </row>
    <row r="13" spans="1:13" ht="84" customHeight="1" x14ac:dyDescent="0.2">
      <c r="A13" s="6" t="s">
        <v>14</v>
      </c>
      <c r="B13" s="4" t="s">
        <v>33</v>
      </c>
      <c r="C13" s="46" t="s">
        <v>37</v>
      </c>
      <c r="D13" s="7" t="s">
        <v>35</v>
      </c>
      <c r="E13" s="29">
        <f>SUM(F13:K13)</f>
        <v>4068.623</v>
      </c>
      <c r="F13" s="62">
        <v>655.14</v>
      </c>
      <c r="G13" s="50">
        <v>734.91499999999996</v>
      </c>
      <c r="H13" s="50">
        <v>734.91499999999996</v>
      </c>
      <c r="I13" s="51">
        <v>734.91499999999996</v>
      </c>
      <c r="J13" s="28">
        <v>604.36900000000003</v>
      </c>
      <c r="K13" s="28">
        <v>604.36900000000003</v>
      </c>
      <c r="M13" s="47"/>
    </row>
    <row r="14" spans="1:13" ht="84" customHeight="1" x14ac:dyDescent="0.2">
      <c r="A14" s="6" t="s">
        <v>55</v>
      </c>
      <c r="B14" s="4"/>
      <c r="C14" s="46"/>
      <c r="D14" s="7"/>
      <c r="E14" s="29"/>
      <c r="F14" s="50">
        <v>0</v>
      </c>
      <c r="G14" s="50"/>
      <c r="H14" s="50"/>
      <c r="I14" s="51"/>
      <c r="J14" s="28"/>
      <c r="K14" s="28"/>
      <c r="M14" s="47"/>
    </row>
    <row r="15" spans="1:13" ht="84" customHeight="1" x14ac:dyDescent="0.2">
      <c r="A15" s="18" t="s">
        <v>49</v>
      </c>
      <c r="B15" s="4"/>
      <c r="C15" s="46"/>
      <c r="D15" s="7"/>
      <c r="E15" s="29"/>
      <c r="F15" s="62">
        <v>234.36</v>
      </c>
      <c r="G15" s="50"/>
      <c r="H15" s="50"/>
      <c r="I15" s="51"/>
      <c r="J15" s="28"/>
      <c r="K15" s="28"/>
    </row>
    <row r="16" spans="1:13" ht="81.75" customHeight="1" x14ac:dyDescent="0.2">
      <c r="A16" s="6" t="s">
        <v>15</v>
      </c>
      <c r="B16" s="4" t="s">
        <v>33</v>
      </c>
      <c r="C16" s="46" t="s">
        <v>36</v>
      </c>
      <c r="D16" s="7" t="s">
        <v>35</v>
      </c>
      <c r="E16" s="29">
        <f>SUM(F16:K16)</f>
        <v>6058.947000000001</v>
      </c>
      <c r="F16" s="33">
        <v>1103.2360000000001</v>
      </c>
      <c r="G16" s="32">
        <v>1136.279</v>
      </c>
      <c r="H16" s="32">
        <v>1019.979</v>
      </c>
      <c r="I16" s="51">
        <v>1019.979</v>
      </c>
      <c r="J16" s="28">
        <v>889.73699999999997</v>
      </c>
      <c r="K16" s="28">
        <v>889.73699999999997</v>
      </c>
      <c r="M16" s="47"/>
    </row>
    <row r="17" spans="1:15" ht="33" customHeight="1" x14ac:dyDescent="0.2">
      <c r="A17" s="8" t="s">
        <v>16</v>
      </c>
      <c r="B17" s="17"/>
      <c r="C17" s="9"/>
      <c r="D17" s="2"/>
      <c r="E17" s="31">
        <f>SUM(F17:K17)</f>
        <v>190</v>
      </c>
      <c r="F17" s="49">
        <f t="shared" ref="F17:K17" si="1">SUM(F19)</f>
        <v>20</v>
      </c>
      <c r="G17" s="49">
        <f t="shared" si="1"/>
        <v>30</v>
      </c>
      <c r="H17" s="36">
        <f t="shared" si="1"/>
        <v>30</v>
      </c>
      <c r="I17" s="49">
        <f t="shared" si="1"/>
        <v>30</v>
      </c>
      <c r="J17" s="27">
        <f t="shared" si="1"/>
        <v>40</v>
      </c>
      <c r="K17" s="27">
        <f t="shared" si="1"/>
        <v>40</v>
      </c>
    </row>
    <row r="18" spans="1:15" ht="15.75" customHeight="1" x14ac:dyDescent="0.25">
      <c r="A18" s="6" t="s">
        <v>9</v>
      </c>
      <c r="B18" s="7"/>
      <c r="C18" s="38"/>
      <c r="D18" s="7"/>
      <c r="E18" s="29"/>
      <c r="F18" s="51"/>
      <c r="G18" s="34"/>
      <c r="H18" s="34"/>
      <c r="I18" s="51"/>
      <c r="J18" s="28"/>
      <c r="K18" s="28"/>
    </row>
    <row r="19" spans="1:15" ht="78.75" x14ac:dyDescent="0.2">
      <c r="A19" s="6" t="s">
        <v>17</v>
      </c>
      <c r="B19" s="4" t="s">
        <v>33</v>
      </c>
      <c r="C19" s="4" t="s">
        <v>34</v>
      </c>
      <c r="D19" s="7" t="s">
        <v>35</v>
      </c>
      <c r="E19" s="29">
        <f>+SUM(F19:K19)</f>
        <v>190</v>
      </c>
      <c r="F19" s="29">
        <v>20</v>
      </c>
      <c r="G19" s="51">
        <v>30</v>
      </c>
      <c r="H19" s="34">
        <v>30</v>
      </c>
      <c r="I19" s="51">
        <v>30</v>
      </c>
      <c r="J19" s="28">
        <v>40</v>
      </c>
      <c r="K19" s="28">
        <v>40</v>
      </c>
    </row>
    <row r="20" spans="1:15" ht="47.25" x14ac:dyDescent="0.2">
      <c r="A20" s="8" t="s">
        <v>19</v>
      </c>
      <c r="B20" s="9"/>
      <c r="C20" s="9"/>
      <c r="D20" s="2"/>
      <c r="E20" s="31">
        <f>SUM(F20:K20)</f>
        <v>79.3</v>
      </c>
      <c r="F20" s="36">
        <f t="shared" ref="F20:K20" si="2">SUM(F23:F26)</f>
        <v>51.6</v>
      </c>
      <c r="G20" s="36">
        <f>SUM(G23:G27)</f>
        <v>5.9</v>
      </c>
      <c r="H20" s="36">
        <f>SUM(H23:H27)</f>
        <v>5.9</v>
      </c>
      <c r="I20" s="36">
        <f>SUM(I23:I28)</f>
        <v>5.9</v>
      </c>
      <c r="J20" s="31">
        <f t="shared" si="2"/>
        <v>5</v>
      </c>
      <c r="K20" s="31">
        <f t="shared" si="2"/>
        <v>5</v>
      </c>
    </row>
    <row r="21" spans="1:15" ht="15.75" x14ac:dyDescent="0.2">
      <c r="A21" s="6" t="s">
        <v>9</v>
      </c>
      <c r="B21" s="4"/>
      <c r="C21" s="4"/>
      <c r="D21" s="7"/>
      <c r="E21" s="29"/>
      <c r="F21" s="34"/>
      <c r="G21" s="51"/>
      <c r="H21" s="51"/>
      <c r="I21" s="51"/>
      <c r="J21" s="28"/>
      <c r="K21" s="30"/>
      <c r="O21" s="10" t="s">
        <v>2</v>
      </c>
    </row>
    <row r="22" spans="1:15" ht="15.75" x14ac:dyDescent="0.2">
      <c r="A22" s="6"/>
      <c r="B22" s="4"/>
      <c r="C22" s="4"/>
      <c r="D22" s="7"/>
      <c r="E22" s="29"/>
      <c r="F22" s="34"/>
      <c r="G22" s="51">
        <v>0</v>
      </c>
      <c r="H22" s="51">
        <v>0</v>
      </c>
      <c r="I22" s="51">
        <v>0</v>
      </c>
      <c r="J22" s="28"/>
      <c r="K22" s="30"/>
      <c r="O22" s="10"/>
    </row>
    <row r="23" spans="1:15" ht="81" customHeight="1" x14ac:dyDescent="0.2">
      <c r="A23" s="19" t="s">
        <v>18</v>
      </c>
      <c r="B23" s="45" t="s">
        <v>33</v>
      </c>
      <c r="C23" s="7" t="s">
        <v>38</v>
      </c>
      <c r="D23" s="7" t="s">
        <v>35</v>
      </c>
      <c r="E23" s="29">
        <f>SUM(F23:K23)</f>
        <v>10</v>
      </c>
      <c r="F23" s="34">
        <v>0</v>
      </c>
      <c r="G23" s="34">
        <v>2</v>
      </c>
      <c r="H23" s="34">
        <v>2</v>
      </c>
      <c r="I23" s="34">
        <v>2</v>
      </c>
      <c r="J23" s="29">
        <v>2</v>
      </c>
      <c r="K23" s="29">
        <v>2</v>
      </c>
    </row>
    <row r="24" spans="1:15" ht="81" customHeight="1" x14ac:dyDescent="0.2">
      <c r="A24" s="19" t="s">
        <v>58</v>
      </c>
      <c r="B24" s="45"/>
      <c r="C24" s="7"/>
      <c r="D24" s="7"/>
      <c r="E24" s="29">
        <f>SUM(F24:K24)</f>
        <v>51.6</v>
      </c>
      <c r="F24" s="29">
        <v>51.6</v>
      </c>
      <c r="G24" s="34"/>
      <c r="H24" s="34"/>
      <c r="I24" s="34"/>
      <c r="J24" s="29"/>
      <c r="K24" s="29"/>
      <c r="L24" t="s">
        <v>51</v>
      </c>
    </row>
    <row r="25" spans="1:15" ht="81" customHeight="1" x14ac:dyDescent="0.2">
      <c r="A25" s="18" t="s">
        <v>50</v>
      </c>
      <c r="B25" s="45"/>
      <c r="C25" s="7"/>
      <c r="D25" s="7"/>
      <c r="E25" s="29">
        <f>SUM(F25:K25)</f>
        <v>17.7</v>
      </c>
      <c r="F25" s="34">
        <v>0</v>
      </c>
      <c r="G25" s="34">
        <v>3.9</v>
      </c>
      <c r="H25" s="34">
        <v>3.9</v>
      </c>
      <c r="I25" s="34">
        <v>3.9</v>
      </c>
      <c r="J25" s="29">
        <v>3</v>
      </c>
      <c r="K25" s="29">
        <v>3</v>
      </c>
    </row>
    <row r="26" spans="1:15" ht="97.5" customHeight="1" x14ac:dyDescent="0.2">
      <c r="A26" s="18" t="s">
        <v>20</v>
      </c>
      <c r="B26" s="12"/>
      <c r="C26" s="13"/>
      <c r="D26" s="14"/>
      <c r="E26" s="32"/>
      <c r="F26" s="32"/>
      <c r="G26" s="32"/>
      <c r="H26" s="32"/>
      <c r="I26" s="32"/>
      <c r="J26" s="32"/>
      <c r="K26" s="32"/>
    </row>
    <row r="27" spans="1:15" ht="54" customHeight="1" x14ac:dyDescent="0.2">
      <c r="A27" s="6" t="s">
        <v>21</v>
      </c>
      <c r="B27" s="9"/>
      <c r="C27" s="9"/>
      <c r="D27" s="2"/>
      <c r="E27" s="31"/>
      <c r="F27" s="36"/>
      <c r="G27" s="36"/>
      <c r="H27" s="36"/>
      <c r="I27" s="36"/>
      <c r="J27" s="31"/>
      <c r="K27" s="31"/>
    </row>
    <row r="28" spans="1:15" ht="67.5" customHeight="1" x14ac:dyDescent="0.2">
      <c r="A28" s="6" t="s">
        <v>22</v>
      </c>
      <c r="B28" s="4"/>
      <c r="C28" s="4"/>
      <c r="D28" s="7"/>
      <c r="E28" s="29"/>
      <c r="F28" s="34"/>
      <c r="G28" s="34"/>
      <c r="H28" s="34"/>
      <c r="I28" s="34"/>
      <c r="J28" s="29"/>
      <c r="K28" s="28"/>
    </row>
    <row r="29" spans="1:15" ht="66.75" customHeight="1" x14ac:dyDescent="0.2">
      <c r="A29" s="8" t="s">
        <v>23</v>
      </c>
      <c r="B29" s="9"/>
      <c r="C29" s="9"/>
      <c r="D29" s="2"/>
      <c r="E29" s="31">
        <f t="shared" ref="E29:K29" si="3">SUM(E31)</f>
        <v>150</v>
      </c>
      <c r="F29" s="31">
        <f t="shared" si="3"/>
        <v>25</v>
      </c>
      <c r="G29" s="49">
        <f t="shared" si="3"/>
        <v>25</v>
      </c>
      <c r="H29" s="49">
        <f t="shared" si="3"/>
        <v>25</v>
      </c>
      <c r="I29" s="49">
        <f t="shared" si="3"/>
        <v>25</v>
      </c>
      <c r="J29" s="27">
        <f t="shared" si="3"/>
        <v>25</v>
      </c>
      <c r="K29" s="27">
        <f t="shared" si="3"/>
        <v>25</v>
      </c>
    </row>
    <row r="30" spans="1:15" ht="18.75" customHeight="1" x14ac:dyDescent="0.2">
      <c r="A30" s="3" t="s">
        <v>9</v>
      </c>
      <c r="B30" s="4"/>
      <c r="C30" s="4"/>
      <c r="D30" s="7"/>
      <c r="E30" s="35"/>
      <c r="F30" s="52"/>
      <c r="G30" s="53"/>
      <c r="H30" s="53"/>
      <c r="I30" s="53"/>
      <c r="J30" s="41"/>
      <c r="K30" s="41"/>
    </row>
    <row r="31" spans="1:15" ht="80.25" customHeight="1" x14ac:dyDescent="0.2">
      <c r="A31" s="3" t="s">
        <v>52</v>
      </c>
      <c r="B31" s="4" t="s">
        <v>33</v>
      </c>
      <c r="C31" s="4" t="s">
        <v>39</v>
      </c>
      <c r="D31" s="7" t="s">
        <v>35</v>
      </c>
      <c r="E31" s="29">
        <f>SUM(F31:K31)</f>
        <v>150</v>
      </c>
      <c r="F31" s="34">
        <v>25</v>
      </c>
      <c r="G31" s="51">
        <v>25</v>
      </c>
      <c r="H31" s="51">
        <v>25</v>
      </c>
      <c r="I31" s="51">
        <v>25</v>
      </c>
      <c r="J31" s="28">
        <v>25</v>
      </c>
      <c r="K31" s="28">
        <v>25</v>
      </c>
    </row>
    <row r="32" spans="1:15" ht="78.75" x14ac:dyDescent="0.2">
      <c r="A32" s="43" t="s">
        <v>53</v>
      </c>
      <c r="B32" s="45">
        <v>2025</v>
      </c>
      <c r="C32" s="7" t="s">
        <v>54</v>
      </c>
      <c r="D32" s="7" t="s">
        <v>35</v>
      </c>
      <c r="E32" s="35">
        <f>SUM(G32:K32)</f>
        <v>92.1</v>
      </c>
      <c r="F32" s="52"/>
      <c r="G32" s="52">
        <v>92.1</v>
      </c>
      <c r="H32" s="52"/>
      <c r="I32" s="52"/>
      <c r="J32" s="35"/>
      <c r="K32" s="35"/>
    </row>
    <row r="33" spans="1:21" ht="63" x14ac:dyDescent="0.2">
      <c r="A33" s="8" t="s">
        <v>24</v>
      </c>
      <c r="B33" s="44"/>
      <c r="C33" s="9"/>
      <c r="D33" s="2"/>
      <c r="E33" s="31">
        <f>SUM(F33:K33)</f>
        <v>2282.2740000000003</v>
      </c>
      <c r="F33" s="31">
        <f t="shared" ref="F33:K33" si="4">SUM(F35:F41)</f>
        <v>451.43</v>
      </c>
      <c r="G33" s="31">
        <f t="shared" si="4"/>
        <v>610.44399999999996</v>
      </c>
      <c r="H33" s="31">
        <v>0</v>
      </c>
      <c r="I33" s="31">
        <v>0</v>
      </c>
      <c r="J33" s="31">
        <f t="shared" si="4"/>
        <v>610.20000000000005</v>
      </c>
      <c r="K33" s="31">
        <f t="shared" si="4"/>
        <v>610.20000000000005</v>
      </c>
    </row>
    <row r="34" spans="1:21" ht="15.75" x14ac:dyDescent="0.2">
      <c r="A34" s="3" t="s">
        <v>9</v>
      </c>
      <c r="B34" s="15"/>
      <c r="C34" s="5"/>
      <c r="D34" s="11"/>
      <c r="E34" s="33"/>
      <c r="F34" s="32"/>
      <c r="G34" s="32"/>
      <c r="H34" s="32"/>
      <c r="I34" s="32"/>
      <c r="J34" s="33"/>
      <c r="K34" s="33"/>
    </row>
    <row r="35" spans="1:21" ht="126" x14ac:dyDescent="0.2">
      <c r="A35" s="6" t="s">
        <v>25</v>
      </c>
      <c r="B35" s="4" t="s">
        <v>33</v>
      </c>
      <c r="C35" s="4" t="s">
        <v>40</v>
      </c>
      <c r="D35" s="7" t="s">
        <v>35</v>
      </c>
      <c r="E35" s="33">
        <f t="shared" ref="E35:E47" si="5">SUM(F35:K35)</f>
        <v>17.2</v>
      </c>
      <c r="F35" s="32">
        <v>4.5</v>
      </c>
      <c r="G35" s="32">
        <v>4.7</v>
      </c>
      <c r="H35" s="32">
        <v>0</v>
      </c>
      <c r="I35" s="32">
        <v>0</v>
      </c>
      <c r="J35" s="32">
        <v>4</v>
      </c>
      <c r="K35" s="32">
        <v>4</v>
      </c>
    </row>
    <row r="36" spans="1:21" ht="130.5" customHeight="1" x14ac:dyDescent="0.2">
      <c r="A36" s="6" t="s">
        <v>26</v>
      </c>
      <c r="B36" s="4" t="s">
        <v>33</v>
      </c>
      <c r="C36" s="4" t="s">
        <v>41</v>
      </c>
      <c r="D36" s="7" t="s">
        <v>35</v>
      </c>
      <c r="E36" s="33">
        <f t="shared" si="5"/>
        <v>263.12799999999999</v>
      </c>
      <c r="F36" s="32">
        <v>64.634</v>
      </c>
      <c r="G36" s="32">
        <v>68.494</v>
      </c>
      <c r="H36" s="32">
        <v>0</v>
      </c>
      <c r="I36" s="32">
        <v>0</v>
      </c>
      <c r="J36" s="33">
        <v>65</v>
      </c>
      <c r="K36" s="33">
        <v>65</v>
      </c>
    </row>
    <row r="37" spans="1:21" ht="162" customHeight="1" x14ac:dyDescent="0.2">
      <c r="A37" s="6" t="s">
        <v>27</v>
      </c>
      <c r="B37" s="4" t="s">
        <v>33</v>
      </c>
      <c r="C37" s="4" t="s">
        <v>40</v>
      </c>
      <c r="D37" s="7" t="s">
        <v>35</v>
      </c>
      <c r="E37" s="33">
        <f t="shared" si="5"/>
        <v>18.600000000000001</v>
      </c>
      <c r="F37" s="32">
        <v>4.2</v>
      </c>
      <c r="G37" s="32">
        <v>4.4000000000000004</v>
      </c>
      <c r="H37" s="32">
        <v>0</v>
      </c>
      <c r="I37" s="32">
        <v>0</v>
      </c>
      <c r="J37" s="32">
        <v>5</v>
      </c>
      <c r="K37" s="32">
        <v>5</v>
      </c>
    </row>
    <row r="38" spans="1:21" ht="174" customHeight="1" x14ac:dyDescent="0.2">
      <c r="A38" s="6" t="s">
        <v>28</v>
      </c>
      <c r="B38" s="4" t="s">
        <v>33</v>
      </c>
      <c r="C38" s="4" t="s">
        <v>42</v>
      </c>
      <c r="D38" s="7" t="s">
        <v>35</v>
      </c>
      <c r="E38" s="33">
        <f t="shared" si="5"/>
        <v>1284.8130000000001</v>
      </c>
      <c r="F38" s="32">
        <v>208</v>
      </c>
      <c r="G38" s="32">
        <v>218.4</v>
      </c>
      <c r="H38" s="32">
        <v>258.41300000000001</v>
      </c>
      <c r="I38" s="32">
        <v>200</v>
      </c>
      <c r="J38" s="32">
        <v>200</v>
      </c>
      <c r="K38" s="32">
        <v>200</v>
      </c>
    </row>
    <row r="39" spans="1:21" ht="184.5" customHeight="1" x14ac:dyDescent="0.2">
      <c r="A39" s="6" t="s">
        <v>29</v>
      </c>
      <c r="B39" s="5" t="s">
        <v>33</v>
      </c>
      <c r="C39" s="46" t="s">
        <v>44</v>
      </c>
      <c r="D39" s="7" t="s">
        <v>35</v>
      </c>
      <c r="E39" s="33">
        <f t="shared" si="5"/>
        <v>115.45</v>
      </c>
      <c r="F39" s="32">
        <v>29</v>
      </c>
      <c r="G39" s="32">
        <v>30.45</v>
      </c>
      <c r="H39" s="32">
        <v>0</v>
      </c>
      <c r="I39" s="32">
        <v>0</v>
      </c>
      <c r="J39" s="32">
        <v>28</v>
      </c>
      <c r="K39" s="32">
        <v>28</v>
      </c>
    </row>
    <row r="40" spans="1:21" ht="93" customHeight="1" x14ac:dyDescent="0.2">
      <c r="A40" s="6" t="s">
        <v>30</v>
      </c>
      <c r="B40" s="4" t="s">
        <v>33</v>
      </c>
      <c r="C40" s="16" t="s">
        <v>43</v>
      </c>
      <c r="D40" s="7" t="s">
        <v>35</v>
      </c>
      <c r="E40" s="29">
        <f t="shared" si="5"/>
        <v>915.096</v>
      </c>
      <c r="F40" s="34">
        <v>141.096</v>
      </c>
      <c r="G40" s="34">
        <v>274</v>
      </c>
      <c r="H40" s="34">
        <v>0</v>
      </c>
      <c r="I40" s="34">
        <v>0</v>
      </c>
      <c r="J40" s="34">
        <v>250</v>
      </c>
      <c r="K40" s="34">
        <v>250</v>
      </c>
    </row>
    <row r="41" spans="1:21" ht="114.75" customHeight="1" x14ac:dyDescent="0.2">
      <c r="A41" s="6" t="s">
        <v>31</v>
      </c>
      <c r="B41" s="4" t="s">
        <v>33</v>
      </c>
      <c r="C41" s="4" t="s">
        <v>43</v>
      </c>
      <c r="D41" s="7" t="s">
        <v>35</v>
      </c>
      <c r="E41" s="29">
        <f t="shared" si="5"/>
        <v>126.4</v>
      </c>
      <c r="F41" s="34">
        <v>0</v>
      </c>
      <c r="G41" s="34">
        <v>10</v>
      </c>
      <c r="H41" s="34">
        <v>0</v>
      </c>
      <c r="I41" s="34">
        <v>0</v>
      </c>
      <c r="J41" s="34">
        <v>58.2</v>
      </c>
      <c r="K41" s="34">
        <v>58.2</v>
      </c>
    </row>
    <row r="42" spans="1:21" ht="54.75" customHeight="1" x14ac:dyDescent="0.2">
      <c r="A42" s="8" t="s">
        <v>32</v>
      </c>
      <c r="B42" s="9"/>
      <c r="C42" s="9"/>
      <c r="D42" s="2"/>
      <c r="E42" s="31">
        <f t="shared" si="5"/>
        <v>1105.5530000000001</v>
      </c>
      <c r="F42" s="36">
        <f>SUM(F44:F47)</f>
        <v>325.55300000000005</v>
      </c>
      <c r="G42" s="36">
        <f>SUM(G44:G47)</f>
        <v>25</v>
      </c>
      <c r="H42" s="36">
        <f>SUM(H44:H47)</f>
        <v>625</v>
      </c>
      <c r="I42" s="36">
        <f>SUM(I44:I47)</f>
        <v>25</v>
      </c>
      <c r="J42" s="36">
        <f>SUM(J44:J47)</f>
        <v>65</v>
      </c>
      <c r="K42" s="31">
        <f>SUM(K45:K47)</f>
        <v>40</v>
      </c>
    </row>
    <row r="43" spans="1:21" ht="27.75" customHeight="1" x14ac:dyDescent="0.2">
      <c r="A43" s="3" t="s">
        <v>9</v>
      </c>
      <c r="B43" s="9"/>
      <c r="C43" s="9"/>
      <c r="D43" s="2"/>
      <c r="E43" s="31"/>
      <c r="F43" s="36"/>
      <c r="G43" s="36"/>
      <c r="H43" s="36"/>
      <c r="I43" s="36"/>
      <c r="J43" s="36"/>
      <c r="K43" s="31"/>
    </row>
    <row r="44" spans="1:21" ht="46.5" customHeight="1" x14ac:dyDescent="0.2">
      <c r="A44" s="48" t="s">
        <v>59</v>
      </c>
      <c r="B44" s="9"/>
      <c r="C44" s="9"/>
      <c r="D44" s="2"/>
      <c r="E44" s="31"/>
      <c r="F44" s="32">
        <v>3.6</v>
      </c>
      <c r="G44" s="36"/>
      <c r="H44" s="36"/>
      <c r="I44" s="36"/>
      <c r="J44" s="36"/>
      <c r="K44" s="31"/>
    </row>
    <row r="45" spans="1:21" ht="31.5" customHeight="1" x14ac:dyDescent="0.2">
      <c r="A45" s="48" t="s">
        <v>56</v>
      </c>
      <c r="B45" s="9"/>
      <c r="C45" s="9"/>
      <c r="D45" s="2"/>
      <c r="E45" s="31"/>
      <c r="F45" s="32">
        <v>277.10300000000001</v>
      </c>
      <c r="G45" s="36"/>
      <c r="H45" s="36">
        <v>600</v>
      </c>
      <c r="I45" s="36"/>
      <c r="J45" s="36"/>
      <c r="K45" s="31"/>
    </row>
    <row r="46" spans="1:21" ht="63.75" customHeight="1" x14ac:dyDescent="0.2">
      <c r="A46" s="48" t="s">
        <v>60</v>
      </c>
      <c r="B46" s="9"/>
      <c r="C46" s="9"/>
      <c r="D46" s="2"/>
      <c r="E46" s="31"/>
      <c r="F46" s="32">
        <v>19.850000000000001</v>
      </c>
      <c r="G46" s="36"/>
      <c r="H46" s="36"/>
      <c r="I46" s="36"/>
      <c r="J46" s="36">
        <v>25</v>
      </c>
      <c r="K46" s="31"/>
    </row>
    <row r="47" spans="1:21" ht="97.5" customHeight="1" x14ac:dyDescent="0.2">
      <c r="A47" s="6" t="s">
        <v>45</v>
      </c>
      <c r="B47" s="4" t="s">
        <v>33</v>
      </c>
      <c r="C47" s="4" t="s">
        <v>46</v>
      </c>
      <c r="D47" s="7" t="s">
        <v>35</v>
      </c>
      <c r="E47" s="29">
        <f t="shared" si="5"/>
        <v>180</v>
      </c>
      <c r="F47" s="34">
        <v>25</v>
      </c>
      <c r="G47" s="34">
        <v>25</v>
      </c>
      <c r="H47" s="34">
        <v>25</v>
      </c>
      <c r="I47" s="34">
        <v>25</v>
      </c>
      <c r="J47" s="34">
        <v>40</v>
      </c>
      <c r="K47" s="34">
        <v>40</v>
      </c>
    </row>
    <row r="48" spans="1:21" ht="15.75" x14ac:dyDescent="0.2">
      <c r="A48" s="20" t="s">
        <v>11</v>
      </c>
      <c r="B48" s="17"/>
      <c r="C48" s="17"/>
      <c r="D48" s="17"/>
      <c r="E48" s="55">
        <f>SUM(F48:K48)</f>
        <v>14261.157000000001</v>
      </c>
      <c r="F48" s="31">
        <f>SUM(F42+F33+F29+F20+F17+F11)</f>
        <v>2866.3190000000004</v>
      </c>
      <c r="G48" s="31">
        <f>SUM(G42+G33+G32+G29+G20+G17+G11)</f>
        <v>2659.6379999999999</v>
      </c>
      <c r="H48" s="31">
        <f>SUM(H42+H33+H32+H29+H20+H17+H11)</f>
        <v>2440.7939999999999</v>
      </c>
      <c r="I48" s="31">
        <f>SUM(I42+I33+I32+I29+I20+I17+I11)</f>
        <v>1840.7940000000001</v>
      </c>
      <c r="J48" s="31">
        <f>+SUM(J42+J33+J29+J20+J17+J11)</f>
        <v>2239.306</v>
      </c>
      <c r="K48" s="31">
        <f>+SUM(K42+K33+K29+K20+K17+K11)</f>
        <v>2214.306</v>
      </c>
      <c r="M48" s="21"/>
      <c r="N48" s="21"/>
      <c r="O48" s="22"/>
      <c r="P48" s="23"/>
      <c r="Q48" s="24"/>
      <c r="R48" s="24"/>
      <c r="S48" s="24"/>
      <c r="T48" s="24"/>
      <c r="U48" s="24"/>
    </row>
    <row r="49" spans="1:11" ht="15.75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15.75" x14ac:dyDescent="0.2">
      <c r="A50" s="25"/>
    </row>
    <row r="51" spans="1:11" ht="15.75" x14ac:dyDescent="0.2">
      <c r="B51" s="25"/>
    </row>
    <row r="64" spans="1:11" x14ac:dyDescent="0.2">
      <c r="A64" t="s">
        <v>10</v>
      </c>
    </row>
  </sheetData>
  <mergeCells count="12">
    <mergeCell ref="F9:K9"/>
    <mergeCell ref="A1:K1"/>
    <mergeCell ref="A2:K2"/>
    <mergeCell ref="A3:K3"/>
    <mergeCell ref="F4:K5"/>
    <mergeCell ref="A6:K6"/>
    <mergeCell ref="A7:K8"/>
    <mergeCell ref="A9:A10"/>
    <mergeCell ref="B9:B10"/>
    <mergeCell ref="C9:C10"/>
    <mergeCell ref="D9:D10"/>
    <mergeCell ref="E9:E10"/>
  </mergeCells>
  <pageMargins left="0.19685039370078741" right="0.19685039370078741" top="0.59055118110236227" bottom="0.19685039370078741" header="0.2362204724409449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МОСП Хвощи</cp:lastModifiedBy>
  <cp:lastPrinted>2024-03-21T08:33:50Z</cp:lastPrinted>
  <dcterms:created xsi:type="dcterms:W3CDTF">2021-02-20T08:36:27Z</dcterms:created>
  <dcterms:modified xsi:type="dcterms:W3CDTF">2025-02-13T13:56:25Z</dcterms:modified>
</cp:coreProperties>
</file>