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МО СП\постанов-ния Главы адм-ции\2024\"/>
    </mc:Choice>
  </mc:AlternateContent>
  <bookViews>
    <workbookView xWindow="0" yWindow="0" windowWidth="28800" windowHeight="12330"/>
  </bookViews>
  <sheets>
    <sheet name="1" sheetId="1" r:id="rId1"/>
  </sheets>
  <definedNames>
    <definedName name="_xlnm.Print_Titles" localSheetId="0">'1'!$9:$10</definedName>
    <definedName name="_xlnm.Print_Area" localSheetId="0">'1'!$A$1:$K$45</definedName>
  </definedNames>
  <calcPr calcId="162913"/>
</workbook>
</file>

<file path=xl/calcChain.xml><?xml version="1.0" encoding="utf-8"?>
<calcChain xmlns="http://schemas.openxmlformats.org/spreadsheetml/2006/main">
  <c r="F38" i="1" l="1"/>
  <c r="H26" i="1" l="1"/>
  <c r="K11" i="1" l="1"/>
  <c r="J11" i="1"/>
  <c r="I11" i="1"/>
  <c r="H11" i="1"/>
  <c r="G11" i="1"/>
  <c r="F11" i="1"/>
  <c r="K38" i="1"/>
  <c r="J38" i="1"/>
  <c r="I38" i="1"/>
  <c r="H38" i="1"/>
  <c r="G38" i="1"/>
  <c r="E42" i="1"/>
  <c r="E37" i="1"/>
  <c r="E36" i="1"/>
  <c r="E35" i="1"/>
  <c r="E34" i="1"/>
  <c r="E33" i="1"/>
  <c r="E32" i="1"/>
  <c r="E31" i="1"/>
  <c r="K29" i="1"/>
  <c r="J29" i="1"/>
  <c r="I29" i="1"/>
  <c r="H29" i="1"/>
  <c r="G29" i="1"/>
  <c r="F29" i="1"/>
  <c r="F43" i="1" s="1"/>
  <c r="K26" i="1"/>
  <c r="J26" i="1"/>
  <c r="I26" i="1"/>
  <c r="G26" i="1"/>
  <c r="F26" i="1"/>
  <c r="E28" i="1"/>
  <c r="K19" i="1"/>
  <c r="J19" i="1"/>
  <c r="I19" i="1"/>
  <c r="H19" i="1"/>
  <c r="G19" i="1"/>
  <c r="F19" i="1"/>
  <c r="E21" i="1"/>
  <c r="K16" i="1"/>
  <c r="J16" i="1"/>
  <c r="I16" i="1"/>
  <c r="H16" i="1"/>
  <c r="G16" i="1"/>
  <c r="F16" i="1"/>
  <c r="E18" i="1"/>
  <c r="E15" i="1"/>
  <c r="E13" i="1"/>
  <c r="I43" i="1" l="1"/>
  <c r="K43" i="1"/>
  <c r="J43" i="1"/>
  <c r="H43" i="1"/>
  <c r="G43" i="1"/>
  <c r="E38" i="1"/>
  <c r="E26" i="1"/>
  <c r="E19" i="1"/>
  <c r="E29" i="1"/>
  <c r="E11" i="1"/>
  <c r="E16" i="1"/>
  <c r="E43" i="1" l="1"/>
</calcChain>
</file>

<file path=xl/sharedStrings.xml><?xml version="1.0" encoding="utf-8"?>
<sst xmlns="http://schemas.openxmlformats.org/spreadsheetml/2006/main" count="87" uniqueCount="55">
  <si>
    <t>Приложение 2</t>
  </si>
  <si>
    <t xml:space="preserve">к Постановлению администрации МО СП деревня Хвощи </t>
  </si>
  <si>
    <t xml:space="preserve"> </t>
  </si>
  <si>
    <t>Наименование мероприятия</t>
  </si>
  <si>
    <t>Сроки реализа-ции</t>
  </si>
  <si>
    <t>участники программы</t>
  </si>
  <si>
    <t>Источники финансирования</t>
  </si>
  <si>
    <t>Сумма расходов, всего (тыс. руб.)</t>
  </si>
  <si>
    <t>в том числе по годам реализации программы</t>
  </si>
  <si>
    <t>в том числе:</t>
  </si>
  <si>
    <t xml:space="preserve">  </t>
  </si>
  <si>
    <t>ИТОГО по программе</t>
  </si>
  <si>
    <t xml:space="preserve">ПЕРЕЧЕНЬ </t>
  </si>
  <si>
    <t>Обеспечение деятельности администрации поселения в целях исполнения полномочий по вопросам местного значения и качественного исполнения должностных обязанностей сотрудниками администрации сельского поселения, всего</t>
  </si>
  <si>
    <t>Функционирование Главы администрации сельского поселения</t>
  </si>
  <si>
    <t>Функционирование центрального аппарата администрации  сельского поселения</t>
  </si>
  <si>
    <t>Обеспечение функционирования резервного фонда администрации сельского поселения</t>
  </si>
  <si>
    <t>Управление резервным фондом администрации сельского поселения</t>
  </si>
  <si>
    <t xml:space="preserve">Приобретение печатной продукции для информирования населения в сфере профилактики правонарушений                                    </t>
  </si>
  <si>
    <t xml:space="preserve">Осуществление мероприятий в сфере профилактики правонарушений
</t>
  </si>
  <si>
    <t>Разъяснительная работа с несовершеннолетними, состоящими на учете в ПДН, КДН и ЗП с целью своевременного пресечения преступлений; выявления взрослых лиц, вовлекающих несовершеннолетних в антиобщественную и преступую деятельность</t>
  </si>
  <si>
    <t>Разработка и утверждение муниципальных правовых актов в сфере профилактики правонарушений</t>
  </si>
  <si>
    <t>Организация сбора и обобщения информации о необходимом количестве трудовых мигрантов с целью упорядочения и легализации участия мигрантов в трудовой деятельности</t>
  </si>
  <si>
    <t xml:space="preserve">Размещение нормативных правовых актов сельского поселения подлежащих официальному опубликованию в средствах массовой информации
</t>
  </si>
  <si>
    <r>
      <t xml:space="preserve"> </t>
    </r>
    <r>
      <rPr>
        <i/>
        <sz val="12"/>
        <rFont val="Times New Roman"/>
        <family val="1"/>
        <charset val="204"/>
      </rPr>
      <t>Периодическая печать</t>
    </r>
  </si>
  <si>
    <t>Предоставление иных межбюджетных трансфертов бюджету МР "Износковский район" на исполнение переданных полномочий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</si>
  <si>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осуществления внешнего муниципального финансового контроля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</si>
  <si>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составления, исполнения бюджета поселения и составления отчета об исполнении бюджета поселения (фин.отдел)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</si>
  <si>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осуществления внутреннего муниципального финансового контроля и контроля в сфере закупок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</si>
  <si>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составления, исполнения бюджета поселения и составления отчета об исполнении бюджета поселения (бух.учет)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</si>
  <si>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разработки прогноза социально-экономического развития поселения и осуществления закупок товаров, работ (услуг) для обеспечения муниципальных нужд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</si>
  <si>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</si>
  <si>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</si>
  <si>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Прочие мероприятия, проводимые ОМСУ</t>
  </si>
  <si>
    <t>2024-2029</t>
  </si>
  <si>
    <t>администрация МО СП деревня Хвощи, заявители</t>
  </si>
  <si>
    <t>бюджет сельского поселения деревня Хвощи</t>
  </si>
  <si>
    <t>аппарат администрации</t>
  </si>
  <si>
    <t>глава администрации МО СП деревня Хвощи</t>
  </si>
  <si>
    <t>поставщики печатной продукции</t>
  </si>
  <si>
    <t>редакция районной газеты "Рассвет"</t>
  </si>
  <si>
    <t>КСК Районного Совета МР "Износковский район"</t>
  </si>
  <si>
    <t>финансовый отдел МР "Износковский район"</t>
  </si>
  <si>
    <t>отдел бухгалтерского учета администрации МР "Износковский район"</t>
  </si>
  <si>
    <t>МКУ «Культура, спорт и туризм МР «Износковский район»</t>
  </si>
  <si>
    <t>отдел экономики администрации МР "Износковский район"</t>
  </si>
  <si>
    <t xml:space="preserve">День сельского поселения (дата проведения - вторая суббота августа)                                    </t>
  </si>
  <si>
    <t>ИП, МКУ «Культура, спорт и туризм МР «Износковский район»</t>
  </si>
  <si>
    <t>от 22.09.2023 г. № 38</t>
  </si>
  <si>
    <t>мероприятий муниципальной программы "Совершенствование работы органов местного самоуправления  
муниципального образования сельское поселение деревня Хвощи»</t>
  </si>
  <si>
    <t>обустро системы видеонаблюдения в целях профилактики правонарушений в д.Хвощи, ул.Мира,2</t>
  </si>
  <si>
    <t>Расходы на стимулирование главе администрации за счет средств бюджета МР "Износковский район"зар.плата - 180000 руб и налоги 30,2% - 54360 руб.</t>
  </si>
  <si>
    <t>страхование членов ДНД СП д.Хвощи, 6 чел.х650 руб.</t>
  </si>
  <si>
    <t>приобретение информационных стендов для обнародования НПА и информации в населенных пунктах 4х7188 руб.</t>
  </si>
  <si>
    <t>внесены изменения: постановление администрации от 19.02.2024 г. № 12, от 18.07.2024 г.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</si>
</sst>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0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right" vertical="top"/>
    </xf>
    <xf numFmtId="166" fontId="4" fillId="2" borderId="2" xfId="1" applyNumberFormat="1" applyFont="1" applyFill="1" applyBorder="1" applyAlignment="1">
      <alignment horizontal="right" vertical="top"/>
    </xf>
    <xf numFmtId="166" fontId="4" fillId="2" borderId="2" xfId="1" applyNumberFormat="1" applyFont="1" applyFill="1" applyBorder="1" applyAlignment="1">
      <alignment vertical="top"/>
    </xf>
    <xf numFmtId="166" fontId="4" fillId="0" borderId="2" xfId="1" applyNumberFormat="1" applyFont="1" applyBorder="1" applyAlignment="1">
      <alignment vertical="top"/>
    </xf>
    <xf numFmtId="166" fontId="3" fillId="2" borderId="2" xfId="1" applyNumberFormat="1" applyFont="1" applyFill="1" applyBorder="1" applyAlignment="1">
      <alignment vertical="top"/>
    </xf>
    <xf numFmtId="166" fontId="2" fillId="0" borderId="2" xfId="1" applyNumberFormat="1" applyFont="1" applyFill="1" applyBorder="1" applyAlignment="1">
      <alignment vertical="top"/>
    </xf>
    <xf numFmtId="166" fontId="2" fillId="2" borderId="2" xfId="1" applyNumberFormat="1" applyFont="1" applyFill="1" applyBorder="1" applyAlignment="1">
      <alignment vertical="top"/>
    </xf>
    <xf numFmtId="166" fontId="4" fillId="0" borderId="2" xfId="1" applyNumberFormat="1" applyFont="1" applyFill="1" applyBorder="1" applyAlignment="1">
      <alignment vertical="top"/>
    </xf>
    <xf numFmtId="166" fontId="5" fillId="2" borderId="2" xfId="1" applyNumberFormat="1" applyFont="1" applyFill="1" applyBorder="1" applyAlignment="1">
      <alignment vertical="top"/>
    </xf>
    <xf numFmtId="166" fontId="3" fillId="2" borderId="2" xfId="1" applyNumberFormat="1" applyFont="1" applyFill="1" applyBorder="1" applyAlignment="1">
      <alignment horizontal="right" vertical="top" wrapText="1"/>
    </xf>
    <xf numFmtId="166" fontId="3" fillId="0" borderId="2" xfId="1" applyNumberFormat="1" applyFont="1" applyFill="1" applyBorder="1" applyAlignment="1">
      <alignment vertical="top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/>
    <xf numFmtId="166" fontId="5" fillId="2" borderId="2" xfId="1" applyNumberFormat="1" applyFont="1" applyFill="1" applyBorder="1" applyAlignment="1">
      <alignment horizontal="right" vertical="top"/>
    </xf>
    <xf numFmtId="166" fontId="0" fillId="0" borderId="0" xfId="0" applyNumberFormat="1"/>
    <xf numFmtId="0" fontId="3" fillId="0" borderId="2" xfId="0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right" vertical="top"/>
    </xf>
    <xf numFmtId="166" fontId="4" fillId="0" borderId="2" xfId="1" applyNumberFormat="1" applyFont="1" applyFill="1" applyBorder="1" applyAlignment="1">
      <alignment horizontal="right" vertical="top"/>
    </xf>
    <xf numFmtId="166" fontId="5" fillId="0" borderId="2" xfId="1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166" fontId="2" fillId="2" borderId="2" xfId="1" applyNumberFormat="1" applyFont="1" applyFill="1" applyBorder="1" applyAlignment="1">
      <alignment horizontal="right" vertical="top"/>
    </xf>
    <xf numFmtId="166" fontId="8" fillId="3" borderId="2" xfId="1" applyNumberFormat="1" applyFont="1" applyFill="1" applyBorder="1" applyAlignment="1">
      <alignment horizontal="right" vertical="top"/>
    </xf>
    <xf numFmtId="166" fontId="9" fillId="3" borderId="2" xfId="1" applyNumberFormat="1" applyFont="1" applyFill="1" applyBorder="1" applyAlignment="1">
      <alignment vertical="top"/>
    </xf>
    <xf numFmtId="166" fontId="7" fillId="3" borderId="2" xfId="1" applyNumberFormat="1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166" fontId="3" fillId="3" borderId="2" xfId="1" applyNumberFormat="1" applyFont="1" applyFill="1" applyBorder="1" applyAlignment="1">
      <alignment horizontal="right" vertical="top"/>
    </xf>
    <xf numFmtId="166" fontId="2" fillId="3" borderId="2" xfId="1" applyNumberFormat="1" applyFont="1" applyFill="1" applyBorder="1" applyAlignment="1">
      <alignment horizontal="right" vertical="top"/>
    </xf>
    <xf numFmtId="166" fontId="2" fillId="3" borderId="2" xfId="1" applyNumberFormat="1" applyFont="1" applyFill="1" applyBorder="1" applyAlignment="1">
      <alignment vertical="top"/>
    </xf>
    <xf numFmtId="166" fontId="4" fillId="3" borderId="2" xfId="1" applyNumberFormat="1" applyFont="1" applyFill="1" applyBorder="1" applyAlignment="1">
      <alignment horizontal="right" vertical="top"/>
    </xf>
    <xf numFmtId="166" fontId="4" fillId="3" borderId="2" xfId="1" applyNumberFormat="1" applyFont="1" applyFill="1" applyBorder="1" applyAlignment="1">
      <alignment vertical="top"/>
    </xf>
    <xf numFmtId="166" fontId="3" fillId="3" borderId="2" xfId="1" applyNumberFormat="1" applyFont="1" applyFill="1" applyBorder="1" applyAlignment="1">
      <alignment vertical="top"/>
    </xf>
    <xf numFmtId="166" fontId="5" fillId="3" borderId="2" xfId="1" applyNumberFormat="1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166" fontId="8" fillId="3" borderId="2" xfId="1" applyNumberFormat="1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workbookViewId="0">
      <selection activeCell="O11" sqref="O11"/>
    </sheetView>
  </sheetViews>
  <sheetFormatPr defaultRowHeight="12.75" x14ac:dyDescent="0.2"/>
  <cols>
    <col min="1" max="1" width="49.28515625" customWidth="1"/>
    <col min="2" max="2" width="12.140625" customWidth="1"/>
    <col min="3" max="3" width="16.5703125" customWidth="1"/>
    <col min="4" max="4" width="14.5703125" customWidth="1"/>
    <col min="5" max="5" width="11.42578125" customWidth="1"/>
    <col min="6" max="6" width="10.28515625" customWidth="1"/>
    <col min="7" max="11" width="9.7109375" customWidth="1"/>
  </cols>
  <sheetData>
    <row r="1" spans="1:13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3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3" ht="15.75" x14ac:dyDescent="0.25">
      <c r="A3" s="68" t="s">
        <v>48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3" ht="12.75" customHeight="1" x14ac:dyDescent="0.25">
      <c r="A4" s="40"/>
      <c r="B4" s="40"/>
      <c r="C4" s="40"/>
      <c r="D4" s="40"/>
      <c r="E4" s="40"/>
      <c r="F4" s="69" t="s">
        <v>54</v>
      </c>
      <c r="G4" s="69"/>
      <c r="H4" s="69"/>
      <c r="I4" s="69"/>
      <c r="J4" s="69"/>
      <c r="K4" s="69"/>
    </row>
    <row r="5" spans="1:13" ht="41.25" customHeight="1" x14ac:dyDescent="0.25">
      <c r="A5" s="38" t="s">
        <v>2</v>
      </c>
      <c r="B5" s="38"/>
      <c r="C5" s="38"/>
      <c r="D5" s="38"/>
      <c r="E5" s="38"/>
      <c r="F5" s="69"/>
      <c r="G5" s="69"/>
      <c r="H5" s="69"/>
      <c r="I5" s="69"/>
      <c r="J5" s="69"/>
      <c r="K5" s="69"/>
    </row>
    <row r="6" spans="1:13" ht="20.25" customHeight="1" x14ac:dyDescent="0.25">
      <c r="A6" s="70" t="s">
        <v>12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3" ht="20.25" customHeight="1" x14ac:dyDescent="0.2">
      <c r="A7" s="71" t="s">
        <v>49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3" ht="20.2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3" ht="20.25" customHeight="1" x14ac:dyDescent="0.2">
      <c r="A9" s="67" t="s">
        <v>3</v>
      </c>
      <c r="B9" s="67" t="s">
        <v>4</v>
      </c>
      <c r="C9" s="67" t="s">
        <v>5</v>
      </c>
      <c r="D9" s="67" t="s">
        <v>6</v>
      </c>
      <c r="E9" s="67" t="s">
        <v>7</v>
      </c>
      <c r="F9" s="67" t="s">
        <v>8</v>
      </c>
      <c r="G9" s="67"/>
      <c r="H9" s="67"/>
      <c r="I9" s="67"/>
      <c r="J9" s="67"/>
      <c r="K9" s="67"/>
    </row>
    <row r="10" spans="1:13" ht="48.75" customHeight="1" x14ac:dyDescent="0.2">
      <c r="A10" s="67"/>
      <c r="B10" s="67"/>
      <c r="C10" s="67"/>
      <c r="D10" s="67"/>
      <c r="E10" s="67"/>
      <c r="F10" s="56">
        <v>2024</v>
      </c>
      <c r="G10" s="26">
        <v>2025</v>
      </c>
      <c r="H10" s="44">
        <v>2026</v>
      </c>
      <c r="I10" s="26">
        <v>2027</v>
      </c>
      <c r="J10" s="26">
        <v>2028</v>
      </c>
      <c r="K10" s="1">
        <v>2029</v>
      </c>
    </row>
    <row r="11" spans="1:13" ht="96.75" customHeight="1" x14ac:dyDescent="0.2">
      <c r="A11" s="8" t="s">
        <v>13</v>
      </c>
      <c r="B11" s="9"/>
      <c r="C11" s="9"/>
      <c r="D11" s="2"/>
      <c r="E11" s="31">
        <f>SUM(F11:K11)</f>
        <v>9334.6419999999998</v>
      </c>
      <c r="F11" s="57">
        <f t="shared" ref="F11:K11" si="0">SUM(F13:F15)</f>
        <v>1920.694</v>
      </c>
      <c r="G11" s="27">
        <f t="shared" si="0"/>
        <v>1484.4349999999999</v>
      </c>
      <c r="H11" s="45">
        <f t="shared" si="0"/>
        <v>1447.1949999999999</v>
      </c>
      <c r="I11" s="27">
        <f t="shared" si="0"/>
        <v>1494.106</v>
      </c>
      <c r="J11" s="27">
        <f t="shared" si="0"/>
        <v>1494.106</v>
      </c>
      <c r="K11" s="27">
        <f t="shared" si="0"/>
        <v>1494.106</v>
      </c>
      <c r="M11" s="43"/>
    </row>
    <row r="12" spans="1:13" ht="23.25" customHeight="1" x14ac:dyDescent="0.2">
      <c r="A12" s="3" t="s">
        <v>9</v>
      </c>
      <c r="B12" s="4"/>
      <c r="C12" s="5"/>
      <c r="D12" s="2"/>
      <c r="E12" s="31"/>
      <c r="F12" s="57"/>
      <c r="G12" s="27"/>
      <c r="H12" s="45"/>
      <c r="I12" s="27"/>
      <c r="J12" s="27"/>
      <c r="K12" s="27"/>
      <c r="M12" s="43"/>
    </row>
    <row r="13" spans="1:13" ht="84" customHeight="1" x14ac:dyDescent="0.2">
      <c r="A13" s="6" t="s">
        <v>14</v>
      </c>
      <c r="B13" s="4" t="s">
        <v>34</v>
      </c>
      <c r="C13" s="51" t="s">
        <v>38</v>
      </c>
      <c r="D13" s="7" t="s">
        <v>36</v>
      </c>
      <c r="E13" s="29">
        <f>SUM(F13:K13)</f>
        <v>3622.2270000000003</v>
      </c>
      <c r="F13" s="58">
        <v>603.04</v>
      </c>
      <c r="G13" s="52">
        <v>603.04</v>
      </c>
      <c r="H13" s="52">
        <v>603.04</v>
      </c>
      <c r="I13" s="28">
        <v>604.36900000000003</v>
      </c>
      <c r="J13" s="28">
        <v>604.36900000000003</v>
      </c>
      <c r="K13" s="28">
        <v>604.36900000000003</v>
      </c>
    </row>
    <row r="14" spans="1:13" ht="84" customHeight="1" x14ac:dyDescent="0.2">
      <c r="A14" s="64" t="s">
        <v>51</v>
      </c>
      <c r="B14" s="4"/>
      <c r="C14" s="51"/>
      <c r="D14" s="7"/>
      <c r="E14" s="29"/>
      <c r="F14" s="53">
        <v>234.36</v>
      </c>
      <c r="G14" s="52"/>
      <c r="H14" s="52"/>
      <c r="I14" s="28"/>
      <c r="J14" s="28"/>
      <c r="K14" s="28"/>
    </row>
    <row r="15" spans="1:13" ht="81.75" customHeight="1" x14ac:dyDescent="0.2">
      <c r="A15" s="6" t="s">
        <v>15</v>
      </c>
      <c r="B15" s="4" t="s">
        <v>34</v>
      </c>
      <c r="C15" s="51" t="s">
        <v>37</v>
      </c>
      <c r="D15" s="7" t="s">
        <v>36</v>
      </c>
      <c r="E15" s="29">
        <f>SUM(F15:K15)</f>
        <v>5478.0550000000003</v>
      </c>
      <c r="F15" s="65">
        <v>1083.2940000000001</v>
      </c>
      <c r="G15" s="33">
        <v>881.39499999999998</v>
      </c>
      <c r="H15" s="33">
        <v>844.15499999999997</v>
      </c>
      <c r="I15" s="28">
        <v>889.73699999999997</v>
      </c>
      <c r="J15" s="28">
        <v>889.73699999999997</v>
      </c>
      <c r="K15" s="28">
        <v>889.73699999999997</v>
      </c>
    </row>
    <row r="16" spans="1:13" ht="33" customHeight="1" x14ac:dyDescent="0.2">
      <c r="A16" s="8" t="s">
        <v>16</v>
      </c>
      <c r="B16" s="17"/>
      <c r="C16" s="9"/>
      <c r="D16" s="2"/>
      <c r="E16" s="31">
        <f>SUM(F16:K16)</f>
        <v>180</v>
      </c>
      <c r="F16" s="57">
        <f t="shared" ref="F16:K16" si="1">SUM(F18)</f>
        <v>20</v>
      </c>
      <c r="G16" s="27">
        <f t="shared" si="1"/>
        <v>20</v>
      </c>
      <c r="H16" s="31">
        <f t="shared" si="1"/>
        <v>20</v>
      </c>
      <c r="I16" s="27">
        <f t="shared" si="1"/>
        <v>40</v>
      </c>
      <c r="J16" s="27">
        <f t="shared" si="1"/>
        <v>40</v>
      </c>
      <c r="K16" s="27">
        <f t="shared" si="1"/>
        <v>40</v>
      </c>
    </row>
    <row r="17" spans="1:15" ht="15.75" customHeight="1" x14ac:dyDescent="0.25">
      <c r="A17" s="6" t="s">
        <v>9</v>
      </c>
      <c r="B17" s="7"/>
      <c r="C17" s="39"/>
      <c r="D17" s="7"/>
      <c r="E17" s="29"/>
      <c r="F17" s="60"/>
      <c r="G17" s="29"/>
      <c r="H17" s="34"/>
      <c r="I17" s="28"/>
      <c r="J17" s="28"/>
      <c r="K17" s="28"/>
    </row>
    <row r="18" spans="1:15" ht="78.75" x14ac:dyDescent="0.2">
      <c r="A18" s="6" t="s">
        <v>17</v>
      </c>
      <c r="B18" s="4" t="s">
        <v>34</v>
      </c>
      <c r="C18" s="4" t="s">
        <v>35</v>
      </c>
      <c r="D18" s="7" t="s">
        <v>36</v>
      </c>
      <c r="E18" s="29">
        <f>+SUM(F18:K18)</f>
        <v>180</v>
      </c>
      <c r="F18" s="61">
        <v>20</v>
      </c>
      <c r="G18" s="28">
        <v>20</v>
      </c>
      <c r="H18" s="29">
        <v>20</v>
      </c>
      <c r="I18" s="28">
        <v>40</v>
      </c>
      <c r="J18" s="28">
        <v>40</v>
      </c>
      <c r="K18" s="28">
        <v>40</v>
      </c>
    </row>
    <row r="19" spans="1:15" ht="47.25" x14ac:dyDescent="0.2">
      <c r="A19" s="8" t="s">
        <v>19</v>
      </c>
      <c r="B19" s="9"/>
      <c r="C19" s="9"/>
      <c r="D19" s="2"/>
      <c r="E19" s="31">
        <f>SUM(F19:K19)</f>
        <v>64.599999999999994</v>
      </c>
      <c r="F19" s="55">
        <f t="shared" ref="F19:K19" si="2">SUM(F21:F23)</f>
        <v>53.6</v>
      </c>
      <c r="G19" s="31">
        <f t="shared" si="2"/>
        <v>5</v>
      </c>
      <c r="H19" s="31">
        <f t="shared" si="2"/>
        <v>0</v>
      </c>
      <c r="I19" s="31">
        <f t="shared" si="2"/>
        <v>2</v>
      </c>
      <c r="J19" s="31">
        <f t="shared" si="2"/>
        <v>2</v>
      </c>
      <c r="K19" s="31">
        <f t="shared" si="2"/>
        <v>2</v>
      </c>
    </row>
    <row r="20" spans="1:15" ht="15.75" x14ac:dyDescent="0.2">
      <c r="A20" s="6" t="s">
        <v>9</v>
      </c>
      <c r="B20" s="4"/>
      <c r="C20" s="4"/>
      <c r="D20" s="7"/>
      <c r="E20" s="29"/>
      <c r="F20" s="61"/>
      <c r="G20" s="28"/>
      <c r="H20" s="46"/>
      <c r="I20" s="28"/>
      <c r="J20" s="28"/>
      <c r="K20" s="30"/>
      <c r="O20" s="10" t="s">
        <v>2</v>
      </c>
    </row>
    <row r="21" spans="1:15" ht="81" customHeight="1" x14ac:dyDescent="0.2">
      <c r="A21" s="19" t="s">
        <v>18</v>
      </c>
      <c r="B21" s="50" t="s">
        <v>34</v>
      </c>
      <c r="C21" s="7" t="s">
        <v>39</v>
      </c>
      <c r="D21" s="7" t="s">
        <v>36</v>
      </c>
      <c r="E21" s="29">
        <f>SUM(F21:K21)</f>
        <v>13</v>
      </c>
      <c r="F21" s="61">
        <v>2</v>
      </c>
      <c r="G21" s="29">
        <v>5</v>
      </c>
      <c r="H21" s="29">
        <v>0</v>
      </c>
      <c r="I21" s="29">
        <v>2</v>
      </c>
      <c r="J21" s="29">
        <v>2</v>
      </c>
      <c r="K21" s="29">
        <v>2</v>
      </c>
    </row>
    <row r="22" spans="1:15" ht="81" customHeight="1" x14ac:dyDescent="0.2">
      <c r="A22" s="64" t="s">
        <v>50</v>
      </c>
      <c r="B22" s="50"/>
      <c r="C22" s="7"/>
      <c r="D22" s="7"/>
      <c r="E22" s="29"/>
      <c r="F22" s="54">
        <v>51.6</v>
      </c>
      <c r="G22" s="29"/>
      <c r="H22" s="29"/>
      <c r="I22" s="29"/>
      <c r="J22" s="29"/>
      <c r="K22" s="29"/>
    </row>
    <row r="23" spans="1:15" ht="97.5" customHeight="1" x14ac:dyDescent="0.2">
      <c r="A23" s="18" t="s">
        <v>20</v>
      </c>
      <c r="B23" s="12"/>
      <c r="C23" s="13"/>
      <c r="D23" s="14"/>
      <c r="E23" s="32"/>
      <c r="F23" s="59"/>
      <c r="G23" s="33"/>
      <c r="H23" s="32"/>
      <c r="I23" s="32"/>
      <c r="J23" s="32"/>
      <c r="K23" s="32"/>
    </row>
    <row r="24" spans="1:15" ht="54" customHeight="1" x14ac:dyDescent="0.2">
      <c r="A24" s="6" t="s">
        <v>21</v>
      </c>
      <c r="B24" s="9"/>
      <c r="C24" s="9"/>
      <c r="D24" s="2"/>
      <c r="E24" s="31"/>
      <c r="F24" s="62"/>
      <c r="G24" s="31"/>
      <c r="H24" s="37"/>
      <c r="I24" s="31"/>
      <c r="J24" s="31"/>
      <c r="K24" s="31"/>
    </row>
    <row r="25" spans="1:15" ht="67.5" customHeight="1" x14ac:dyDescent="0.2">
      <c r="A25" s="6" t="s">
        <v>22</v>
      </c>
      <c r="B25" s="4"/>
      <c r="C25" s="4"/>
      <c r="D25" s="7"/>
      <c r="E25" s="29"/>
      <c r="F25" s="61"/>
      <c r="G25" s="29"/>
      <c r="H25" s="34"/>
      <c r="I25" s="29"/>
      <c r="J25" s="29"/>
      <c r="K25" s="28"/>
    </row>
    <row r="26" spans="1:15" ht="66.75" customHeight="1" x14ac:dyDescent="0.2">
      <c r="A26" s="8" t="s">
        <v>23</v>
      </c>
      <c r="B26" s="9"/>
      <c r="C26" s="9"/>
      <c r="D26" s="2"/>
      <c r="E26" s="31">
        <f>SUM(F26:K26)</f>
        <v>150</v>
      </c>
      <c r="F26" s="62">
        <f t="shared" ref="F26:K26" si="3">SUM(F28)</f>
        <v>25</v>
      </c>
      <c r="G26" s="27">
        <f t="shared" si="3"/>
        <v>25</v>
      </c>
      <c r="H26" s="27">
        <f>SUM(H28)</f>
        <v>25</v>
      </c>
      <c r="I26" s="27">
        <f t="shared" si="3"/>
        <v>25</v>
      </c>
      <c r="J26" s="27">
        <f t="shared" si="3"/>
        <v>25</v>
      </c>
      <c r="K26" s="27">
        <f t="shared" si="3"/>
        <v>25</v>
      </c>
    </row>
    <row r="27" spans="1:15" ht="18.75" customHeight="1" x14ac:dyDescent="0.2">
      <c r="A27" s="3" t="s">
        <v>9</v>
      </c>
      <c r="B27" s="4"/>
      <c r="C27" s="4"/>
      <c r="D27" s="7"/>
      <c r="E27" s="35"/>
      <c r="F27" s="63"/>
      <c r="G27" s="42"/>
      <c r="H27" s="47"/>
      <c r="I27" s="42"/>
      <c r="J27" s="42"/>
      <c r="K27" s="42"/>
    </row>
    <row r="28" spans="1:15" ht="78.75" x14ac:dyDescent="0.2">
      <c r="A28" s="48" t="s">
        <v>24</v>
      </c>
      <c r="B28" s="50" t="s">
        <v>34</v>
      </c>
      <c r="C28" s="7" t="s">
        <v>40</v>
      </c>
      <c r="D28" s="7" t="s">
        <v>36</v>
      </c>
      <c r="E28" s="29">
        <f>SUM(F28:K28)</f>
        <v>150</v>
      </c>
      <c r="F28" s="61">
        <v>25</v>
      </c>
      <c r="G28" s="29">
        <v>25</v>
      </c>
      <c r="H28" s="29">
        <v>25</v>
      </c>
      <c r="I28" s="29">
        <v>25</v>
      </c>
      <c r="J28" s="29">
        <v>25</v>
      </c>
      <c r="K28" s="29">
        <v>25</v>
      </c>
    </row>
    <row r="29" spans="1:15" ht="63" x14ac:dyDescent="0.2">
      <c r="A29" s="8" t="s">
        <v>25</v>
      </c>
      <c r="B29" s="49"/>
      <c r="C29" s="9"/>
      <c r="D29" s="2"/>
      <c r="E29" s="31">
        <f>SUM(F29:K29)</f>
        <v>3838.7340000000004</v>
      </c>
      <c r="F29" s="62">
        <f t="shared" ref="F29:K29" si="4">SUM(F31:F37)</f>
        <v>608.53400000000011</v>
      </c>
      <c r="G29" s="31">
        <f t="shared" si="4"/>
        <v>695.846</v>
      </c>
      <c r="H29" s="31">
        <f t="shared" si="4"/>
        <v>703.75400000000013</v>
      </c>
      <c r="I29" s="31">
        <f t="shared" si="4"/>
        <v>610.20000000000005</v>
      </c>
      <c r="J29" s="31">
        <f t="shared" si="4"/>
        <v>610.20000000000005</v>
      </c>
      <c r="K29" s="31">
        <f t="shared" si="4"/>
        <v>610.20000000000005</v>
      </c>
    </row>
    <row r="30" spans="1:15" ht="15.75" x14ac:dyDescent="0.2">
      <c r="A30" s="3" t="s">
        <v>9</v>
      </c>
      <c r="B30" s="15"/>
      <c r="C30" s="5"/>
      <c r="D30" s="11"/>
      <c r="E30" s="33"/>
      <c r="F30" s="59"/>
      <c r="G30" s="33"/>
      <c r="H30" s="32"/>
      <c r="I30" s="33"/>
      <c r="J30" s="33"/>
      <c r="K30" s="33"/>
    </row>
    <row r="31" spans="1:15" ht="126" x14ac:dyDescent="0.2">
      <c r="A31" s="6" t="s">
        <v>26</v>
      </c>
      <c r="B31" s="4" t="s">
        <v>34</v>
      </c>
      <c r="C31" s="4" t="s">
        <v>41</v>
      </c>
      <c r="D31" s="7" t="s">
        <v>36</v>
      </c>
      <c r="E31" s="33">
        <f t="shared" ref="E31:E42" si="5">SUM(F31:K31)</f>
        <v>43.525999999999996</v>
      </c>
      <c r="F31" s="59">
        <v>4.5</v>
      </c>
      <c r="G31" s="33">
        <v>13.513</v>
      </c>
      <c r="H31" s="33">
        <v>13.513</v>
      </c>
      <c r="I31" s="32">
        <v>4</v>
      </c>
      <c r="J31" s="32">
        <v>4</v>
      </c>
      <c r="K31" s="32">
        <v>4</v>
      </c>
    </row>
    <row r="32" spans="1:15" ht="130.5" customHeight="1" x14ac:dyDescent="0.2">
      <c r="A32" s="6" t="s">
        <v>27</v>
      </c>
      <c r="B32" s="4" t="s">
        <v>34</v>
      </c>
      <c r="C32" s="4" t="s">
        <v>42</v>
      </c>
      <c r="D32" s="7" t="s">
        <v>36</v>
      </c>
      <c r="E32" s="33">
        <f t="shared" si="5"/>
        <v>388.28899999999999</v>
      </c>
      <c r="F32" s="59">
        <v>64.634</v>
      </c>
      <c r="G32" s="33">
        <v>64.278000000000006</v>
      </c>
      <c r="H32" s="33">
        <v>64.376999999999995</v>
      </c>
      <c r="I32" s="33">
        <v>65</v>
      </c>
      <c r="J32" s="33">
        <v>65</v>
      </c>
      <c r="K32" s="33">
        <v>65</v>
      </c>
    </row>
    <row r="33" spans="1:21" ht="162" customHeight="1" x14ac:dyDescent="0.2">
      <c r="A33" s="6" t="s">
        <v>28</v>
      </c>
      <c r="B33" s="4" t="s">
        <v>34</v>
      </c>
      <c r="C33" s="4" t="s">
        <v>41</v>
      </c>
      <c r="D33" s="7" t="s">
        <v>36</v>
      </c>
      <c r="E33" s="33">
        <f t="shared" si="5"/>
        <v>27.6</v>
      </c>
      <c r="F33" s="59">
        <v>4.2</v>
      </c>
      <c r="G33" s="33">
        <v>4.2</v>
      </c>
      <c r="H33" s="33">
        <v>4.2</v>
      </c>
      <c r="I33" s="32">
        <v>5</v>
      </c>
      <c r="J33" s="32">
        <v>5</v>
      </c>
      <c r="K33" s="32">
        <v>5</v>
      </c>
    </row>
    <row r="34" spans="1:21" ht="174" customHeight="1" x14ac:dyDescent="0.2">
      <c r="A34" s="6" t="s">
        <v>29</v>
      </c>
      <c r="B34" s="4" t="s">
        <v>34</v>
      </c>
      <c r="C34" s="4" t="s">
        <v>43</v>
      </c>
      <c r="D34" s="7" t="s">
        <v>36</v>
      </c>
      <c r="E34" s="33">
        <f t="shared" si="5"/>
        <v>1324.826</v>
      </c>
      <c r="F34" s="59">
        <v>208</v>
      </c>
      <c r="G34" s="33">
        <v>258.41300000000001</v>
      </c>
      <c r="H34" s="33">
        <v>258.41300000000001</v>
      </c>
      <c r="I34" s="32">
        <v>200</v>
      </c>
      <c r="J34" s="32">
        <v>200</v>
      </c>
      <c r="K34" s="32">
        <v>200</v>
      </c>
    </row>
    <row r="35" spans="1:21" ht="184.5" customHeight="1" x14ac:dyDescent="0.2">
      <c r="A35" s="6" t="s">
        <v>30</v>
      </c>
      <c r="B35" s="5" t="s">
        <v>34</v>
      </c>
      <c r="C35" s="51" t="s">
        <v>45</v>
      </c>
      <c r="D35" s="7" t="s">
        <v>36</v>
      </c>
      <c r="E35" s="33">
        <f t="shared" si="5"/>
        <v>186.446</v>
      </c>
      <c r="F35" s="59">
        <v>29</v>
      </c>
      <c r="G35" s="33">
        <v>36.722999999999999</v>
      </c>
      <c r="H35" s="33">
        <v>36.722999999999999</v>
      </c>
      <c r="I35" s="32">
        <v>28</v>
      </c>
      <c r="J35" s="32">
        <v>28</v>
      </c>
      <c r="K35" s="32">
        <v>28</v>
      </c>
    </row>
    <row r="36" spans="1:21" ht="93" customHeight="1" x14ac:dyDescent="0.2">
      <c r="A36" s="6" t="s">
        <v>31</v>
      </c>
      <c r="B36" s="4" t="s">
        <v>34</v>
      </c>
      <c r="C36" s="16" t="s">
        <v>44</v>
      </c>
      <c r="D36" s="7" t="s">
        <v>36</v>
      </c>
      <c r="E36" s="29">
        <f t="shared" si="5"/>
        <v>1528.847</v>
      </c>
      <c r="F36" s="61">
        <v>250</v>
      </c>
      <c r="G36" s="29">
        <v>260.51900000000001</v>
      </c>
      <c r="H36" s="29">
        <v>268.32799999999997</v>
      </c>
      <c r="I36" s="34">
        <v>250</v>
      </c>
      <c r="J36" s="34">
        <v>250</v>
      </c>
      <c r="K36" s="34">
        <v>250</v>
      </c>
    </row>
    <row r="37" spans="1:21" ht="114.75" customHeight="1" x14ac:dyDescent="0.2">
      <c r="A37" s="6" t="s">
        <v>32</v>
      </c>
      <c r="B37" s="4" t="s">
        <v>34</v>
      </c>
      <c r="C37" s="4" t="s">
        <v>44</v>
      </c>
      <c r="D37" s="7" t="s">
        <v>36</v>
      </c>
      <c r="E37" s="29">
        <f t="shared" si="5"/>
        <v>339.2</v>
      </c>
      <c r="F37" s="61">
        <v>48.2</v>
      </c>
      <c r="G37" s="29">
        <v>58.2</v>
      </c>
      <c r="H37" s="29">
        <v>58.2</v>
      </c>
      <c r="I37" s="34">
        <v>58.2</v>
      </c>
      <c r="J37" s="34">
        <v>58.2</v>
      </c>
      <c r="K37" s="34">
        <v>58.2</v>
      </c>
    </row>
    <row r="38" spans="1:21" ht="54.75" customHeight="1" x14ac:dyDescent="0.2">
      <c r="A38" s="8" t="s">
        <v>33</v>
      </c>
      <c r="B38" s="9"/>
      <c r="C38" s="9"/>
      <c r="D38" s="2"/>
      <c r="E38" s="31">
        <f t="shared" si="5"/>
        <v>202.65199999999999</v>
      </c>
      <c r="F38" s="62">
        <f>SUM(F40:F42)</f>
        <v>57.652000000000001</v>
      </c>
      <c r="G38" s="31">
        <f t="shared" ref="G38:K38" si="6">SUM(G42:G42)</f>
        <v>25</v>
      </c>
      <c r="H38" s="31">
        <f t="shared" si="6"/>
        <v>0</v>
      </c>
      <c r="I38" s="31">
        <f t="shared" si="6"/>
        <v>40</v>
      </c>
      <c r="J38" s="37">
        <f t="shared" si="6"/>
        <v>40</v>
      </c>
      <c r="K38" s="31">
        <f t="shared" si="6"/>
        <v>40</v>
      </c>
    </row>
    <row r="39" spans="1:21" ht="27.75" customHeight="1" x14ac:dyDescent="0.2">
      <c r="A39" s="3" t="s">
        <v>9</v>
      </c>
      <c r="B39" s="9"/>
      <c r="C39" s="9"/>
      <c r="D39" s="2"/>
      <c r="E39" s="31"/>
      <c r="F39" s="62"/>
      <c r="G39" s="31"/>
      <c r="H39" s="37"/>
      <c r="I39" s="31"/>
      <c r="J39" s="37"/>
      <c r="K39" s="31"/>
    </row>
    <row r="40" spans="1:21" ht="31.5" customHeight="1" x14ac:dyDescent="0.2">
      <c r="A40" s="66" t="s">
        <v>52</v>
      </c>
      <c r="B40" s="9"/>
      <c r="C40" s="9"/>
      <c r="D40" s="2"/>
      <c r="E40" s="31"/>
      <c r="F40" s="65">
        <v>3.9</v>
      </c>
      <c r="G40" s="31"/>
      <c r="H40" s="37"/>
      <c r="I40" s="31"/>
      <c r="J40" s="37"/>
      <c r="K40" s="31"/>
    </row>
    <row r="41" spans="1:21" ht="52.5" customHeight="1" x14ac:dyDescent="0.2">
      <c r="A41" s="66" t="s">
        <v>53</v>
      </c>
      <c r="B41" s="9"/>
      <c r="C41" s="9"/>
      <c r="D41" s="2"/>
      <c r="E41" s="31"/>
      <c r="F41" s="65">
        <v>28.751999999999999</v>
      </c>
      <c r="G41" s="31"/>
      <c r="H41" s="37"/>
      <c r="I41" s="31"/>
      <c r="J41" s="37"/>
      <c r="K41" s="31"/>
    </row>
    <row r="42" spans="1:21" ht="97.5" customHeight="1" x14ac:dyDescent="0.2">
      <c r="A42" s="6" t="s">
        <v>46</v>
      </c>
      <c r="B42" s="4" t="s">
        <v>34</v>
      </c>
      <c r="C42" s="4" t="s">
        <v>47</v>
      </c>
      <c r="D42" s="7" t="s">
        <v>36</v>
      </c>
      <c r="E42" s="29">
        <f t="shared" si="5"/>
        <v>170</v>
      </c>
      <c r="F42" s="61">
        <v>25</v>
      </c>
      <c r="G42" s="29">
        <v>25</v>
      </c>
      <c r="H42" s="29">
        <v>0</v>
      </c>
      <c r="I42" s="34">
        <v>40</v>
      </c>
      <c r="J42" s="34">
        <v>40</v>
      </c>
      <c r="K42" s="34">
        <v>40</v>
      </c>
    </row>
    <row r="43" spans="1:21" ht="15.75" x14ac:dyDescent="0.2">
      <c r="A43" s="20" t="s">
        <v>11</v>
      </c>
      <c r="B43" s="17"/>
      <c r="C43" s="17"/>
      <c r="D43" s="17"/>
      <c r="E43" s="36">
        <f>SUM(E38+E29+E26+E19+E16+E11)</f>
        <v>13770.628000000001</v>
      </c>
      <c r="F43" s="62">
        <f>SUM(F38+F29+F26+F19+F16+F11)</f>
        <v>2685.48</v>
      </c>
      <c r="G43" s="31">
        <f>SUM(G38+G29+G26+G19+G16+G11)</f>
        <v>2255.2809999999999</v>
      </c>
      <c r="H43" s="31">
        <f>SUM(H38+H29+H26+H19+H16+H11)</f>
        <v>2195.9490000000001</v>
      </c>
      <c r="I43" s="31">
        <f>SUM(I38+I29+I26+I19+I16+I11)</f>
        <v>2211.306</v>
      </c>
      <c r="J43" s="31">
        <f>+SUM(J38+J29+J26+J19+J16+J11)</f>
        <v>2211.306</v>
      </c>
      <c r="K43" s="31">
        <f>+SUM(K38+K29+K26+K19+K16+K11)</f>
        <v>2211.306</v>
      </c>
      <c r="M43" s="21"/>
      <c r="N43" s="21"/>
      <c r="O43" s="22"/>
      <c r="P43" s="23"/>
      <c r="Q43" s="24"/>
      <c r="R43" s="24"/>
      <c r="S43" s="24"/>
      <c r="T43" s="24"/>
      <c r="U43" s="24"/>
    </row>
    <row r="44" spans="1:21" ht="15.75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21" ht="15.75" x14ac:dyDescent="0.2">
      <c r="A45" s="25"/>
    </row>
    <row r="46" spans="1:21" ht="15.75" x14ac:dyDescent="0.2">
      <c r="B46" s="25"/>
    </row>
    <row r="59" spans="1:1" x14ac:dyDescent="0.2">
      <c r="A59" t="s">
        <v>10</v>
      </c>
    </row>
  </sheetData>
  <mergeCells count="12">
    <mergeCell ref="F9:K9"/>
    <mergeCell ref="A1:K1"/>
    <mergeCell ref="A2:K2"/>
    <mergeCell ref="A3:K3"/>
    <mergeCell ref="F4:K5"/>
    <mergeCell ref="A6:K6"/>
    <mergeCell ref="A7:K8"/>
    <mergeCell ref="A9:A10"/>
    <mergeCell ref="B9:B10"/>
    <mergeCell ref="C9:C10"/>
    <mergeCell ref="D9:D10"/>
    <mergeCell ref="E9:E10"/>
  </mergeCells>
  <pageMargins left="0.19685039370078741" right="0.19685039370078741" top="0.59055118110236227" bottom="0.19685039370078741" header="0.2362204724409449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МОСП Хвощи</cp:lastModifiedBy>
  <cp:lastPrinted>2024-03-21T08:33:50Z</cp:lastPrinted>
  <dcterms:created xsi:type="dcterms:W3CDTF">2021-02-20T08:36:27Z</dcterms:created>
  <dcterms:modified xsi:type="dcterms:W3CDTF">2024-07-19T14:28:22Z</dcterms:modified>
</cp:coreProperties>
</file>