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 МО СП\МП принятые в СП\действующие МП\мун.прогрограммы на период 2020-2026 г\2025\к утвержд.бюджету 2025-2027\"/>
    </mc:Choice>
  </mc:AlternateContent>
  <bookViews>
    <workbookView xWindow="240" yWindow="420" windowWidth="20730" windowHeight="11760"/>
  </bookViews>
  <sheets>
    <sheet name="дороги" sheetId="1" r:id="rId1"/>
  </sheets>
  <definedNames>
    <definedName name="_xlnm.Print_Titles" localSheetId="0">дороги!$10:$11</definedName>
    <definedName name="_xlnm.Print_Area" localSheetId="0">дороги!$A$1:$L$50</definedName>
  </definedNames>
  <calcPr calcId="162913"/>
</workbook>
</file>

<file path=xl/calcChain.xml><?xml version="1.0" encoding="utf-8"?>
<calcChain xmlns="http://schemas.openxmlformats.org/spreadsheetml/2006/main">
  <c r="J20" i="1" l="1"/>
  <c r="M12" i="1" l="1"/>
  <c r="I16" i="1" l="1"/>
  <c r="J16" i="1" l="1"/>
  <c r="K31" i="1" l="1"/>
  <c r="K28" i="1"/>
  <c r="K20" i="1"/>
  <c r="K16" i="1"/>
  <c r="K47" i="1" l="1"/>
  <c r="G36" i="1"/>
  <c r="G35" i="1" s="1"/>
  <c r="K12" i="1" l="1"/>
  <c r="H20" i="1"/>
  <c r="E33" i="1"/>
  <c r="E26" i="1"/>
  <c r="E25" i="1"/>
  <c r="E24" i="1"/>
  <c r="G20" i="1"/>
  <c r="G16" i="1"/>
  <c r="G14" i="1" s="1"/>
  <c r="G41" i="1"/>
  <c r="G40" i="1" s="1"/>
  <c r="E44" i="1"/>
  <c r="E43" i="1"/>
  <c r="F41" i="1"/>
  <c r="F40" i="1" s="1"/>
  <c r="E34" i="1"/>
  <c r="E32" i="1"/>
  <c r="L31" i="1"/>
  <c r="J31" i="1"/>
  <c r="I31" i="1"/>
  <c r="H31" i="1"/>
  <c r="G31" i="1"/>
  <c r="F31" i="1"/>
  <c r="E30" i="1"/>
  <c r="E29" i="1"/>
  <c r="L28" i="1"/>
  <c r="J28" i="1"/>
  <c r="H28" i="1"/>
  <c r="H27" i="1" s="1"/>
  <c r="G28" i="1"/>
  <c r="G27" i="1" s="1"/>
  <c r="F28" i="1"/>
  <c r="E23" i="1"/>
  <c r="E22" i="1"/>
  <c r="E21" i="1"/>
  <c r="L20" i="1"/>
  <c r="J14" i="1"/>
  <c r="I20" i="1"/>
  <c r="F20" i="1"/>
  <c r="E19" i="1"/>
  <c r="E18" i="1"/>
  <c r="L16" i="1"/>
  <c r="H16" i="1"/>
  <c r="F16" i="1"/>
  <c r="F12" i="1"/>
  <c r="J27" i="1" l="1"/>
  <c r="J12" i="1" s="1"/>
  <c r="I14" i="1"/>
  <c r="I27" i="1"/>
  <c r="H14" i="1"/>
  <c r="H12" i="1" s="1"/>
  <c r="E31" i="1"/>
  <c r="E20" i="1"/>
  <c r="G47" i="1"/>
  <c r="E16" i="1"/>
  <c r="E28" i="1"/>
  <c r="G12" i="1"/>
  <c r="E40" i="1"/>
  <c r="F36" i="1"/>
  <c r="F47" i="1" s="1"/>
  <c r="E41" i="1"/>
  <c r="I47" i="1" l="1"/>
  <c r="I12" i="1"/>
  <c r="L12" i="1"/>
  <c r="J47" i="1"/>
  <c r="H47" i="1"/>
  <c r="L47" i="1"/>
  <c r="E14" i="1"/>
  <c r="E27" i="1"/>
  <c r="F35" i="1"/>
  <c r="E36" i="1"/>
  <c r="E47" i="1" l="1"/>
  <c r="E12" i="1"/>
  <c r="E35" i="1"/>
</calcChain>
</file>

<file path=xl/sharedStrings.xml><?xml version="1.0" encoding="utf-8"?>
<sst xmlns="http://schemas.openxmlformats.org/spreadsheetml/2006/main" count="57" uniqueCount="43">
  <si>
    <t>Приложение 1</t>
  </si>
  <si>
    <t xml:space="preserve">к Постановлению администрации МО СП деревня Хвощи </t>
  </si>
  <si>
    <t>от 03.10.2019 г. № 36</t>
  </si>
  <si>
    <t>ПЕРЕЧЕНЬ</t>
  </si>
  <si>
    <t>мероприятий муниципальной программы</t>
  </si>
  <si>
    <t>"Развитие и содержание автомобильных дорог общего пользования, мостов и иных транспортных сооружений в границах сельского поселения деревня Хвощи"</t>
  </si>
  <si>
    <t>Наименование мероприятия</t>
  </si>
  <si>
    <t>Сроки реализа-ции</t>
  </si>
  <si>
    <t>участники  программы</t>
  </si>
  <si>
    <t>Источники финансирова-ния</t>
  </si>
  <si>
    <t>Сумма расходов, всего      (тыс. руб.)</t>
  </si>
  <si>
    <t>в том числе по годам реализации программы</t>
  </si>
  <si>
    <t xml:space="preserve">Текущее содержание дорог </t>
  </si>
  <si>
    <t xml:space="preserve">в том числе: </t>
  </si>
  <si>
    <r>
      <t xml:space="preserve">Исполнение переданных полномочий муниципального района на осуществление дорожной деятельности в отношении автомобильных дорог местного значения </t>
    </r>
    <r>
      <rPr>
        <b/>
        <sz val="12"/>
        <rFont val="Times New Roman"/>
        <family val="1"/>
        <charset val="204"/>
      </rPr>
      <t>в границах  населенных пунктов поселения в части  содержания автомобильных дорог</t>
    </r>
  </si>
  <si>
    <t>2020-2025</t>
  </si>
  <si>
    <t>Администрация МО СП "Деревня Хвощи"</t>
  </si>
  <si>
    <t>Бюджет МР "Износковский район"</t>
  </si>
  <si>
    <t>зимнего содержания:</t>
  </si>
  <si>
    <t>обработка противогололедными реагентами</t>
  </si>
  <si>
    <t xml:space="preserve"> </t>
  </si>
  <si>
    <t>летнего содержания:</t>
  </si>
  <si>
    <t xml:space="preserve"> ямочный ремонт - подсыпка щебнем (ПГС, отсевом)</t>
  </si>
  <si>
    <t xml:space="preserve"> грейдирование (вертикальная планировка)</t>
  </si>
  <si>
    <t xml:space="preserve"> скашивание травы вдоль обочин автомобильных дорог</t>
  </si>
  <si>
    <t>прочие</t>
  </si>
  <si>
    <r>
      <t xml:space="preserve"> Исполнение переданных полномочий муниципального района на осуществление дорожной деятельности в отношении автомобильных дорог местного значения </t>
    </r>
    <r>
      <rPr>
        <b/>
        <sz val="12"/>
        <rFont val="Times New Roman"/>
        <family val="1"/>
        <charset val="204"/>
      </rPr>
      <t>вне границ  населенных пунктов в границах муниципального района в части содержания автомобильных дорог</t>
    </r>
  </si>
  <si>
    <t>расчистка от снега (ООО "Лесные Горки")</t>
  </si>
  <si>
    <t>Ремонт дорог внутри поселения</t>
  </si>
  <si>
    <r>
      <t xml:space="preserve">Исполнение переданных полномочий муниципального района на осуществление дорожной деятельности в отношении автомобильных дорог местного значения </t>
    </r>
    <r>
      <rPr>
        <b/>
        <sz val="12"/>
        <rFont val="Times New Roman"/>
        <family val="1"/>
        <charset val="204"/>
      </rPr>
      <t>в границах  населенных пунктов поселения в части  ремонта автомобильных дорог</t>
    </r>
  </si>
  <si>
    <t>Бюджет МР "Износковский район"; областной бюджет</t>
  </si>
  <si>
    <t>в том числе:</t>
  </si>
  <si>
    <t>асфальтовых дорог:</t>
  </si>
  <si>
    <t>д.Хвощи, ул.Мира, протяженность - 482 м.,                                                                      кадастровый номер 40:08:201201:226</t>
  </si>
  <si>
    <t>областной бюджет</t>
  </si>
  <si>
    <t>МР "Износковский район"</t>
  </si>
  <si>
    <t>Итого по программе</t>
  </si>
  <si>
    <t>ремонт моста на кладбище в д.Б.Семеновское</t>
  </si>
  <si>
    <t>укладка дорожной трубы на участке автодороги ул.Лесная в д.Хвощи</t>
  </si>
  <si>
    <t>расчистка от снега Н.А.Кургановым в  д.Калиновка, д.Семеновское</t>
  </si>
  <si>
    <t xml:space="preserve">расчистка от снега ООО "Лесные Горки" </t>
  </si>
  <si>
    <t xml:space="preserve"> ямочный ремонт - щебень, асфальт в д.Хвощи ул.Заречная (2022-2023 г.), ул.Набережная, 2023 г.</t>
  </si>
  <si>
    <t>в редакции: постановления администрации МО СП д.Хвощи от 07.10.2020 г. № 30, от 25.12.2020 г. № 42, от 24.12.2021 г. № 42, от 27.12.2022 г. № 37, от 11.10.2023 г. № 41, от 19.02.2024 г. № 9, от 13.02.2025 г.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</si>
</sst>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_(* #,##0.00_);_(* \(#,##0.00\);_(* &quot;-&quot;??_);_(@_)"/>
    <numFmt numFmtId="166" formatCode="0.000"/>
  </numFmts>
  <fonts count="16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sz val="12"/>
      <name val="Calibri"/>
      <family val="2"/>
      <charset val="204"/>
    </font>
    <font>
      <i/>
      <sz val="12"/>
      <name val="Times New Roman"/>
      <family val="1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top" wrapText="1"/>
    </xf>
    <xf numFmtId="164" fontId="1" fillId="0" borderId="0" xfId="0" applyNumberFormat="1" applyFont="1"/>
    <xf numFmtId="0" fontId="10" fillId="0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7" fillId="3" borderId="0" xfId="0" applyFont="1" applyFill="1" applyBorder="1" applyAlignment="1">
      <alignment horizontal="left" vertical="top" wrapText="1"/>
    </xf>
    <xf numFmtId="0" fontId="11" fillId="3" borderId="0" xfId="0" applyFont="1" applyFill="1" applyAlignment="1">
      <alignment horizontal="center" wrapText="1"/>
    </xf>
    <xf numFmtId="46" fontId="7" fillId="2" borderId="2" xfId="0" applyNumberFormat="1" applyFont="1" applyFill="1" applyBorder="1" applyAlignment="1">
      <alignment horizontal="left"/>
    </xf>
    <xf numFmtId="0" fontId="7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right"/>
    </xf>
    <xf numFmtId="0" fontId="13" fillId="0" borderId="0" xfId="0" applyFont="1"/>
    <xf numFmtId="0" fontId="5" fillId="2" borderId="1" xfId="0" applyFont="1" applyFill="1" applyBorder="1" applyAlignment="1">
      <alignment horizontal="center" vertical="center"/>
    </xf>
    <xf numFmtId="166" fontId="5" fillId="2" borderId="1" xfId="0" applyNumberFormat="1" applyFont="1" applyFill="1" applyBorder="1" applyAlignment="1">
      <alignment vertical="top"/>
    </xf>
    <xf numFmtId="166" fontId="7" fillId="0" borderId="1" xfId="0" applyNumberFormat="1" applyFont="1" applyBorder="1" applyAlignment="1">
      <alignment vertical="top"/>
    </xf>
    <xf numFmtId="166" fontId="7" fillId="0" borderId="1" xfId="0" applyNumberFormat="1" applyFont="1" applyFill="1" applyBorder="1" applyAlignment="1">
      <alignment vertical="top"/>
    </xf>
    <xf numFmtId="166" fontId="7" fillId="2" borderId="1" xfId="0" applyNumberFormat="1" applyFont="1" applyFill="1" applyBorder="1" applyAlignment="1">
      <alignment vertical="top"/>
    </xf>
    <xf numFmtId="166" fontId="5" fillId="0" borderId="1" xfId="0" applyNumberFormat="1" applyFont="1" applyFill="1" applyBorder="1" applyAlignment="1">
      <alignment vertical="top"/>
    </xf>
    <xf numFmtId="166" fontId="12" fillId="0" borderId="1" xfId="0" applyNumberFormat="1" applyFont="1" applyBorder="1" applyAlignment="1">
      <alignment vertical="top"/>
    </xf>
    <xf numFmtId="166" fontId="14" fillId="2" borderId="1" xfId="0" applyNumberFormat="1" applyFont="1" applyFill="1" applyBorder="1" applyAlignment="1">
      <alignment vertical="top"/>
    </xf>
    <xf numFmtId="166" fontId="4" fillId="0" borderId="1" xfId="0" applyNumberFormat="1" applyFont="1" applyBorder="1" applyAlignment="1">
      <alignment vertical="top"/>
    </xf>
    <xf numFmtId="166" fontId="4" fillId="0" borderId="1" xfId="0" applyNumberFormat="1" applyFont="1" applyFill="1" applyBorder="1" applyAlignment="1">
      <alignment vertical="top"/>
    </xf>
    <xf numFmtId="166" fontId="14" fillId="2" borderId="1" xfId="1" applyNumberFormat="1" applyFont="1" applyFill="1" applyBorder="1" applyAlignment="1">
      <alignment vertical="top"/>
    </xf>
    <xf numFmtId="166" fontId="4" fillId="2" borderId="1" xfId="0" applyNumberFormat="1" applyFont="1" applyFill="1" applyBorder="1" applyAlignment="1">
      <alignment vertical="top"/>
    </xf>
    <xf numFmtId="166" fontId="15" fillId="0" borderId="1" xfId="0" applyNumberFormat="1" applyFont="1" applyBorder="1" applyAlignment="1">
      <alignment horizontal="center" vertical="top" wrapText="1"/>
    </xf>
    <xf numFmtId="166" fontId="15" fillId="0" borderId="1" xfId="0" applyNumberFormat="1" applyFont="1" applyBorder="1" applyAlignment="1">
      <alignment vertical="top"/>
    </xf>
    <xf numFmtId="0" fontId="7" fillId="0" borderId="1" xfId="0" applyFont="1" applyFill="1" applyBorder="1" applyAlignment="1">
      <alignment vertical="top" wrapText="1"/>
    </xf>
    <xf numFmtId="166" fontId="7" fillId="2" borderId="1" xfId="1" applyNumberFormat="1" applyFont="1" applyFill="1" applyBorder="1" applyAlignment="1">
      <alignment vertical="top"/>
    </xf>
    <xf numFmtId="166" fontId="5" fillId="2" borderId="1" xfId="0" applyNumberFormat="1" applyFont="1" applyFill="1" applyBorder="1"/>
    <xf numFmtId="166" fontId="14" fillId="2" borderId="1" xfId="1" applyNumberFormat="1" applyFont="1" applyFill="1" applyBorder="1"/>
    <xf numFmtId="0" fontId="0" fillId="0" borderId="1" xfId="0" applyBorder="1"/>
    <xf numFmtId="0" fontId="0" fillId="0" borderId="2" xfId="0" applyBorder="1"/>
    <xf numFmtId="166" fontId="5" fillId="0" borderId="1" xfId="0" applyNumberFormat="1" applyFont="1" applyBorder="1" applyAlignment="1">
      <alignment horizontal="center" vertical="top"/>
    </xf>
    <xf numFmtId="166" fontId="5" fillId="0" borderId="1" xfId="0" applyNumberFormat="1" applyFont="1" applyBorder="1"/>
    <xf numFmtId="166" fontId="0" fillId="0" borderId="1" xfId="0" applyNumberFormat="1" applyBorder="1" applyAlignment="1">
      <alignment vertical="top"/>
    </xf>
    <xf numFmtId="166" fontId="5" fillId="0" borderId="1" xfId="0" applyNumberFormat="1" applyFont="1" applyBorder="1" applyAlignment="1">
      <alignment vertical="center"/>
    </xf>
    <xf numFmtId="166" fontId="5" fillId="0" borderId="1" xfId="0" applyNumberFormat="1" applyFont="1" applyBorder="1" applyAlignment="1">
      <alignment vertical="top"/>
    </xf>
    <xf numFmtId="0" fontId="14" fillId="0" borderId="1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abSelected="1" workbookViewId="0">
      <selection activeCell="J11" sqref="J11"/>
    </sheetView>
  </sheetViews>
  <sheetFormatPr defaultRowHeight="12.75" x14ac:dyDescent="0.2"/>
  <cols>
    <col min="1" max="1" width="52.7109375" customWidth="1"/>
    <col min="2" max="2" width="12.140625" customWidth="1"/>
    <col min="3" max="3" width="13" customWidth="1"/>
    <col min="4" max="4" width="11.7109375" customWidth="1"/>
    <col min="5" max="5" width="11" customWidth="1"/>
    <col min="6" max="6" width="9.85546875" customWidth="1"/>
    <col min="7" max="12" width="8.7109375" customWidth="1"/>
  </cols>
  <sheetData>
    <row r="1" spans="1:14" ht="15" x14ac:dyDescent="0.2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4" ht="15" x14ac:dyDescent="0.25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4" ht="15" x14ac:dyDescent="0.25">
      <c r="A3" s="54" t="s">
        <v>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14" x14ac:dyDescent="0.2">
      <c r="A4" s="1"/>
      <c r="B4" s="1"/>
      <c r="C4" s="1"/>
      <c r="D4" s="1"/>
      <c r="E4" s="1"/>
      <c r="F4" s="55" t="s">
        <v>42</v>
      </c>
      <c r="G4" s="55"/>
      <c r="H4" s="55"/>
      <c r="I4" s="55"/>
      <c r="J4" s="55"/>
      <c r="K4" s="55"/>
      <c r="L4" s="55"/>
    </row>
    <row r="5" spans="1:14" ht="40.5" customHeight="1" x14ac:dyDescent="0.2">
      <c r="A5" s="1"/>
      <c r="B5" s="1"/>
      <c r="C5" s="1"/>
      <c r="D5" s="1"/>
      <c r="E5" s="1"/>
      <c r="F5" s="55"/>
      <c r="G5" s="55"/>
      <c r="H5" s="55"/>
      <c r="I5" s="55"/>
      <c r="J5" s="55"/>
      <c r="K5" s="55"/>
      <c r="L5" s="55"/>
    </row>
    <row r="6" spans="1:14" ht="35.25" customHeight="1" x14ac:dyDescent="0.3">
      <c r="A6" s="53" t="s">
        <v>3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</row>
    <row r="7" spans="1:14" ht="18.75" x14ac:dyDescent="0.3">
      <c r="A7" s="53" t="s">
        <v>4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</row>
    <row r="8" spans="1:14" ht="36.75" customHeight="1" x14ac:dyDescent="0.3">
      <c r="A8" s="50" t="s">
        <v>5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</row>
    <row r="9" spans="1:14" ht="12.75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4" ht="15.75" x14ac:dyDescent="0.2">
      <c r="A10" s="51" t="s">
        <v>6</v>
      </c>
      <c r="B10" s="51" t="s">
        <v>7</v>
      </c>
      <c r="C10" s="51" t="s">
        <v>8</v>
      </c>
      <c r="D10" s="51" t="s">
        <v>9</v>
      </c>
      <c r="E10" s="51" t="s">
        <v>10</v>
      </c>
      <c r="F10" s="51" t="s">
        <v>11</v>
      </c>
      <c r="G10" s="51"/>
      <c r="H10" s="51"/>
      <c r="I10" s="51"/>
      <c r="J10" s="51"/>
      <c r="K10" s="51"/>
      <c r="L10" s="52"/>
      <c r="M10" s="43"/>
    </row>
    <row r="11" spans="1:14" ht="58.5" customHeight="1" x14ac:dyDescent="0.2">
      <c r="A11" s="51"/>
      <c r="B11" s="51"/>
      <c r="C11" s="51"/>
      <c r="D11" s="51"/>
      <c r="E11" s="51"/>
      <c r="F11" s="3">
        <v>2020</v>
      </c>
      <c r="G11" s="49">
        <v>2021</v>
      </c>
      <c r="H11" s="24">
        <v>2022</v>
      </c>
      <c r="I11" s="24">
        <v>2023</v>
      </c>
      <c r="J11" s="24">
        <v>2024</v>
      </c>
      <c r="K11" s="24">
        <v>2025</v>
      </c>
      <c r="L11" s="3">
        <v>2026</v>
      </c>
      <c r="M11" s="3">
        <v>2027</v>
      </c>
    </row>
    <row r="12" spans="1:14" ht="15.75" x14ac:dyDescent="0.25">
      <c r="A12" s="4" t="s">
        <v>12</v>
      </c>
      <c r="B12" s="5"/>
      <c r="C12" s="5"/>
      <c r="D12" s="6"/>
      <c r="E12" s="25">
        <f>SUM(F12:L12)</f>
        <v>2913.8779999999997</v>
      </c>
      <c r="F12" s="25">
        <f t="shared" ref="F12:I12" si="0">SUM(F14+F27)</f>
        <v>244.19800000000001</v>
      </c>
      <c r="G12" s="31">
        <f t="shared" si="0"/>
        <v>585.15699999999993</v>
      </c>
      <c r="H12" s="25">
        <f t="shared" si="0"/>
        <v>749.97899999999993</v>
      </c>
      <c r="I12" s="25">
        <f t="shared" si="0"/>
        <v>768.5440000000001</v>
      </c>
      <c r="J12" s="25">
        <f>+SUM(J14+J27)</f>
        <v>566</v>
      </c>
      <c r="K12" s="25">
        <f>SUM(K14+K27)</f>
        <v>0</v>
      </c>
      <c r="L12" s="25">
        <f>SUM(L14+L27)</f>
        <v>0</v>
      </c>
      <c r="M12" s="45">
        <f>SUM(M14)</f>
        <v>0</v>
      </c>
    </row>
    <row r="13" spans="1:14" ht="15.75" x14ac:dyDescent="0.2">
      <c r="A13" s="7" t="s">
        <v>13</v>
      </c>
      <c r="B13" s="7"/>
      <c r="C13" s="8"/>
      <c r="D13" s="7"/>
      <c r="E13" s="26"/>
      <c r="F13" s="26"/>
      <c r="G13" s="32"/>
      <c r="H13" s="26"/>
      <c r="I13" s="26"/>
      <c r="J13" s="26"/>
      <c r="K13" s="26"/>
      <c r="L13" s="26"/>
      <c r="M13" s="42"/>
    </row>
    <row r="14" spans="1:14" ht="98.25" customHeight="1" x14ac:dyDescent="0.2">
      <c r="A14" s="9" t="s">
        <v>14</v>
      </c>
      <c r="B14" s="5" t="s">
        <v>15</v>
      </c>
      <c r="C14" s="5" t="s">
        <v>16</v>
      </c>
      <c r="D14" s="6" t="s">
        <v>17</v>
      </c>
      <c r="E14" s="25">
        <f>SUM(F14:L14)</f>
        <v>2095.5940000000001</v>
      </c>
      <c r="F14" s="25">
        <v>157.03</v>
      </c>
      <c r="G14" s="31">
        <f t="shared" ref="G14:I14" si="1">SUM(G16+G20)</f>
        <v>416.017</v>
      </c>
      <c r="H14" s="25">
        <f t="shared" si="1"/>
        <v>600.79899999999998</v>
      </c>
      <c r="I14" s="25">
        <f t="shared" si="1"/>
        <v>563.68900000000008</v>
      </c>
      <c r="J14" s="25">
        <f>SUM(J16+J20)</f>
        <v>358.05899999999997</v>
      </c>
      <c r="K14" s="25">
        <v>0</v>
      </c>
      <c r="L14" s="25">
        <v>0</v>
      </c>
      <c r="M14" s="44">
        <v>0</v>
      </c>
      <c r="N14" t="s">
        <v>20</v>
      </c>
    </row>
    <row r="15" spans="1:14" ht="17.25" customHeight="1" x14ac:dyDescent="0.2">
      <c r="A15" s="10" t="s">
        <v>13</v>
      </c>
      <c r="B15" s="8"/>
      <c r="C15" s="8"/>
      <c r="D15" s="8"/>
      <c r="E15" s="26"/>
      <c r="F15" s="27"/>
      <c r="G15" s="33"/>
      <c r="H15" s="26"/>
      <c r="I15" s="27"/>
      <c r="J15" s="27"/>
      <c r="K15" s="27"/>
      <c r="L15" s="27"/>
      <c r="M15" s="42"/>
    </row>
    <row r="16" spans="1:14" ht="21" customHeight="1" x14ac:dyDescent="0.2">
      <c r="A16" s="11" t="s">
        <v>18</v>
      </c>
      <c r="B16" s="8"/>
      <c r="C16" s="8"/>
      <c r="D16" s="12"/>
      <c r="E16" s="25">
        <f>SUM(F16:L16)</f>
        <v>1092.797</v>
      </c>
      <c r="F16" s="25">
        <f t="shared" ref="F16:L16" si="2">SUM(F18:F19)</f>
        <v>81.88</v>
      </c>
      <c r="G16" s="31">
        <f>SUM(G18:G19)</f>
        <v>196.24299999999999</v>
      </c>
      <c r="H16" s="25">
        <f t="shared" si="2"/>
        <v>207.81</v>
      </c>
      <c r="I16" s="25">
        <f>SUM(I17:I19)</f>
        <v>328.84000000000003</v>
      </c>
      <c r="J16" s="25">
        <f>SUM(J18+J19+J17)</f>
        <v>278.024</v>
      </c>
      <c r="K16" s="25">
        <f t="shared" ref="K16" si="3">SUM(K18:K19)</f>
        <v>0</v>
      </c>
      <c r="L16" s="25">
        <f t="shared" si="2"/>
        <v>0</v>
      </c>
      <c r="M16" s="47">
        <v>0</v>
      </c>
    </row>
    <row r="17" spans="1:15" ht="30.75" customHeight="1" x14ac:dyDescent="0.2">
      <c r="A17" s="38" t="s">
        <v>39</v>
      </c>
      <c r="B17" s="8"/>
      <c r="C17" s="8"/>
      <c r="D17" s="12"/>
      <c r="E17" s="25"/>
      <c r="F17" s="25"/>
      <c r="G17" s="31"/>
      <c r="H17" s="25"/>
      <c r="I17" s="25">
        <v>57.6</v>
      </c>
      <c r="J17" s="28">
        <v>68.504000000000005</v>
      </c>
      <c r="K17" s="25"/>
      <c r="L17" s="25"/>
      <c r="M17" s="42"/>
    </row>
    <row r="18" spans="1:15" ht="15.75" x14ac:dyDescent="0.2">
      <c r="A18" s="10" t="s">
        <v>40</v>
      </c>
      <c r="B18" s="8"/>
      <c r="C18" s="8"/>
      <c r="D18" s="8"/>
      <c r="E18" s="26">
        <f>SUM(F18:L18)</f>
        <v>951.10699999999997</v>
      </c>
      <c r="F18" s="27">
        <v>81.88</v>
      </c>
      <c r="G18" s="33">
        <v>196.24299999999999</v>
      </c>
      <c r="H18" s="28">
        <v>201.66200000000001</v>
      </c>
      <c r="I18" s="28">
        <v>261.80200000000002</v>
      </c>
      <c r="J18" s="28">
        <v>209.52</v>
      </c>
      <c r="K18" s="28">
        <v>0</v>
      </c>
      <c r="L18" s="27">
        <v>0</v>
      </c>
      <c r="M18" s="26">
        <v>0</v>
      </c>
    </row>
    <row r="19" spans="1:15" ht="15.75" x14ac:dyDescent="0.2">
      <c r="A19" s="10" t="s">
        <v>19</v>
      </c>
      <c r="B19" s="8"/>
      <c r="C19" s="8"/>
      <c r="D19" s="8"/>
      <c r="E19" s="26">
        <f>SUM(F19:L19)</f>
        <v>15.586</v>
      </c>
      <c r="F19" s="27"/>
      <c r="G19" s="33"/>
      <c r="H19" s="28">
        <v>6.1479999999999997</v>
      </c>
      <c r="I19" s="28">
        <v>9.4380000000000006</v>
      </c>
      <c r="J19" s="28">
        <v>0</v>
      </c>
      <c r="K19" s="28">
        <v>0</v>
      </c>
      <c r="L19" s="27">
        <v>0</v>
      </c>
      <c r="M19" s="46">
        <v>0</v>
      </c>
      <c r="O19" s="13" t="s">
        <v>20</v>
      </c>
    </row>
    <row r="20" spans="1:15" ht="21" customHeight="1" x14ac:dyDescent="0.2">
      <c r="A20" s="11" t="s">
        <v>21</v>
      </c>
      <c r="B20" s="8"/>
      <c r="C20" s="8"/>
      <c r="D20" s="12"/>
      <c r="E20" s="25">
        <f>SUM(F20:L20)</f>
        <v>1002.747</v>
      </c>
      <c r="F20" s="25">
        <f>SUM(F21:F26)</f>
        <v>75.099999999999994</v>
      </c>
      <c r="G20" s="31">
        <f>SUM(G21:G26)</f>
        <v>219.774</v>
      </c>
      <c r="H20" s="25">
        <f>SUM(H21:H26)</f>
        <v>392.98899999999998</v>
      </c>
      <c r="I20" s="25">
        <f>SUM(I21:I23)</f>
        <v>234.84899999999999</v>
      </c>
      <c r="J20" s="25">
        <f>SUM(J22+J25)</f>
        <v>80.034999999999997</v>
      </c>
      <c r="K20" s="25">
        <f>SUM(K21:K23)</f>
        <v>0</v>
      </c>
      <c r="L20" s="25">
        <f>SUM(L21:L23)</f>
        <v>0</v>
      </c>
      <c r="M20" s="46">
        <v>0</v>
      </c>
    </row>
    <row r="21" spans="1:15" ht="31.5" x14ac:dyDescent="0.2">
      <c r="A21" s="10" t="s">
        <v>41</v>
      </c>
      <c r="B21" s="8"/>
      <c r="C21" s="8"/>
      <c r="D21" s="8"/>
      <c r="E21" s="26">
        <f>SUM(F21:L21)</f>
        <v>456.13299999999998</v>
      </c>
      <c r="F21" s="27">
        <v>20.100000000000001</v>
      </c>
      <c r="G21" s="33"/>
      <c r="H21" s="28">
        <v>217.184</v>
      </c>
      <c r="I21" s="27">
        <v>218.84899999999999</v>
      </c>
      <c r="J21" s="27">
        <v>0</v>
      </c>
      <c r="K21" s="27">
        <v>0</v>
      </c>
      <c r="L21" s="27">
        <v>0</v>
      </c>
      <c r="M21" s="46">
        <v>0</v>
      </c>
    </row>
    <row r="22" spans="1:15" ht="15.75" x14ac:dyDescent="0.2">
      <c r="A22" s="10" t="s">
        <v>23</v>
      </c>
      <c r="B22" s="8"/>
      <c r="C22" s="8"/>
      <c r="D22" s="8"/>
      <c r="E22" s="26">
        <f>SUM(F22:L23)</f>
        <v>109.23400000000001</v>
      </c>
      <c r="F22" s="27">
        <v>17</v>
      </c>
      <c r="G22" s="33"/>
      <c r="H22" s="28">
        <v>15.252000000000001</v>
      </c>
      <c r="I22" s="27">
        <v>16</v>
      </c>
      <c r="J22" s="27">
        <v>13.749000000000001</v>
      </c>
      <c r="K22" s="27">
        <v>0</v>
      </c>
      <c r="L22" s="27">
        <v>0</v>
      </c>
      <c r="M22" s="46">
        <v>0</v>
      </c>
    </row>
    <row r="23" spans="1:15" ht="31.5" x14ac:dyDescent="0.2">
      <c r="A23" s="10" t="s">
        <v>24</v>
      </c>
      <c r="B23" s="8"/>
      <c r="C23" s="8"/>
      <c r="D23" s="8"/>
      <c r="E23" s="26">
        <f>SUM(F23:L23)</f>
        <v>47.233000000000004</v>
      </c>
      <c r="F23" s="27">
        <v>18</v>
      </c>
      <c r="G23" s="33"/>
      <c r="H23" s="28">
        <v>29.233000000000001</v>
      </c>
      <c r="I23" s="28">
        <v>0</v>
      </c>
      <c r="J23" s="28">
        <v>0</v>
      </c>
      <c r="K23" s="28">
        <v>0</v>
      </c>
      <c r="L23" s="27">
        <v>0</v>
      </c>
      <c r="M23" s="46">
        <v>0</v>
      </c>
    </row>
    <row r="24" spans="1:15" ht="15.75" x14ac:dyDescent="0.2">
      <c r="A24" s="10" t="s">
        <v>25</v>
      </c>
      <c r="B24" s="8"/>
      <c r="C24" s="8"/>
      <c r="D24" s="8"/>
      <c r="E24" s="26">
        <f>SUM(F24:L24)</f>
        <v>20</v>
      </c>
      <c r="F24" s="27">
        <v>20</v>
      </c>
      <c r="G24" s="33"/>
      <c r="H24" s="28"/>
      <c r="I24" s="27"/>
      <c r="J24" s="27"/>
      <c r="K24" s="27"/>
      <c r="L24" s="27"/>
      <c r="M24" s="42"/>
    </row>
    <row r="25" spans="1:15" ht="15.75" x14ac:dyDescent="0.2">
      <c r="A25" s="10" t="s">
        <v>37</v>
      </c>
      <c r="B25" s="8"/>
      <c r="C25" s="8"/>
      <c r="D25" s="8"/>
      <c r="E25" s="26">
        <f>SUM(G25:L25)</f>
        <v>398.53100000000001</v>
      </c>
      <c r="F25" s="27"/>
      <c r="G25" s="33">
        <v>200.92500000000001</v>
      </c>
      <c r="H25" s="28">
        <v>131.32</v>
      </c>
      <c r="I25" s="27"/>
      <c r="J25" s="27">
        <v>66.286000000000001</v>
      </c>
      <c r="K25" s="27"/>
      <c r="L25" s="27"/>
      <c r="M25" s="42"/>
    </row>
    <row r="26" spans="1:15" ht="31.5" x14ac:dyDescent="0.2">
      <c r="A26" s="10" t="s">
        <v>38</v>
      </c>
      <c r="B26" s="8"/>
      <c r="C26" s="8"/>
      <c r="D26" s="8"/>
      <c r="E26" s="26">
        <f>SUM(G26:L26)</f>
        <v>18.849</v>
      </c>
      <c r="F26" s="27" t="s">
        <v>20</v>
      </c>
      <c r="G26" s="33">
        <v>18.849</v>
      </c>
      <c r="H26" s="25"/>
      <c r="I26" s="29"/>
      <c r="J26" s="29"/>
      <c r="K26" s="29"/>
      <c r="L26" s="29"/>
      <c r="M26" s="42"/>
    </row>
    <row r="27" spans="1:15" ht="64.5" customHeight="1" x14ac:dyDescent="0.2">
      <c r="A27" s="9" t="s">
        <v>26</v>
      </c>
      <c r="B27" s="5" t="s">
        <v>15</v>
      </c>
      <c r="C27" s="5" t="s">
        <v>16</v>
      </c>
      <c r="D27" s="6" t="s">
        <v>17</v>
      </c>
      <c r="E27" s="25">
        <f t="shared" ref="E27:E36" si="4">SUM(F27:L27)</f>
        <v>818.28399999999999</v>
      </c>
      <c r="F27" s="25">
        <v>87.168000000000006</v>
      </c>
      <c r="G27" s="31">
        <f t="shared" ref="G27:I27" si="5">SUM(G28+G31)</f>
        <v>169.14</v>
      </c>
      <c r="H27" s="25">
        <f t="shared" si="5"/>
        <v>149.17999999999998</v>
      </c>
      <c r="I27" s="25">
        <f t="shared" si="5"/>
        <v>204.85499999999999</v>
      </c>
      <c r="J27" s="25">
        <f>SUM(J28+J31)</f>
        <v>207.941</v>
      </c>
      <c r="K27" s="25">
        <v>0</v>
      </c>
      <c r="L27" s="25">
        <v>0</v>
      </c>
      <c r="M27" s="48">
        <v>0</v>
      </c>
    </row>
    <row r="28" spans="1:15" ht="23.25" customHeight="1" x14ac:dyDescent="0.2">
      <c r="A28" s="11" t="s">
        <v>18</v>
      </c>
      <c r="B28" s="8"/>
      <c r="C28" s="8"/>
      <c r="D28" s="12"/>
      <c r="E28" s="25">
        <f t="shared" si="4"/>
        <v>669.06499999999994</v>
      </c>
      <c r="F28" s="25">
        <f t="shared" ref="F28:L28" si="6">SUM(F29:F30)</f>
        <v>42.93</v>
      </c>
      <c r="G28" s="31">
        <f t="shared" si="6"/>
        <v>126.08</v>
      </c>
      <c r="H28" s="25">
        <f t="shared" si="6"/>
        <v>131.11699999999999</v>
      </c>
      <c r="I28" s="25">
        <v>189.78299999999999</v>
      </c>
      <c r="J28" s="25">
        <f t="shared" si="6"/>
        <v>179.155</v>
      </c>
      <c r="K28" s="25">
        <f t="shared" ref="K28" si="7">SUM(K29:K30)</f>
        <v>0</v>
      </c>
      <c r="L28" s="25">
        <f t="shared" si="6"/>
        <v>0</v>
      </c>
      <c r="M28" s="26">
        <v>0</v>
      </c>
    </row>
    <row r="29" spans="1:15" ht="24.75" customHeight="1" x14ac:dyDescent="0.2">
      <c r="A29" s="10" t="s">
        <v>27</v>
      </c>
      <c r="B29" s="8"/>
      <c r="C29" s="8"/>
      <c r="D29" s="8"/>
      <c r="E29" s="26">
        <f t="shared" si="4"/>
        <v>669.06399999999996</v>
      </c>
      <c r="F29" s="27">
        <v>42.93</v>
      </c>
      <c r="G29" s="33">
        <v>126.08</v>
      </c>
      <c r="H29" s="28">
        <v>131.11699999999999</v>
      </c>
      <c r="I29" s="39">
        <v>189.78200000000001</v>
      </c>
      <c r="J29" s="28">
        <v>179.155</v>
      </c>
      <c r="K29" s="28">
        <v>0</v>
      </c>
      <c r="L29" s="27">
        <v>0</v>
      </c>
      <c r="M29" s="26">
        <v>0</v>
      </c>
    </row>
    <row r="30" spans="1:15" ht="23.25" customHeight="1" x14ac:dyDescent="0.2">
      <c r="A30" s="10" t="s">
        <v>19</v>
      </c>
      <c r="B30" s="5"/>
      <c r="C30" s="5"/>
      <c r="D30" s="5"/>
      <c r="E30" s="26">
        <f t="shared" si="4"/>
        <v>0</v>
      </c>
      <c r="F30" s="26"/>
      <c r="G30" s="32"/>
      <c r="H30" s="28">
        <v>0</v>
      </c>
      <c r="I30" s="28">
        <v>0</v>
      </c>
      <c r="J30" s="28">
        <v>0</v>
      </c>
      <c r="K30" s="28">
        <v>0</v>
      </c>
      <c r="L30" s="26">
        <v>0</v>
      </c>
      <c r="M30" s="26">
        <v>0</v>
      </c>
    </row>
    <row r="31" spans="1:15" ht="15.75" x14ac:dyDescent="0.2">
      <c r="A31" s="11" t="s">
        <v>21</v>
      </c>
      <c r="B31" s="5"/>
      <c r="C31" s="5"/>
      <c r="D31" s="5"/>
      <c r="E31" s="25">
        <f t="shared" si="4"/>
        <v>149.28100000000001</v>
      </c>
      <c r="F31" s="25">
        <f t="shared" ref="F31:L31" si="8">SUM(F32:F34)</f>
        <v>44.3</v>
      </c>
      <c r="G31" s="31">
        <f t="shared" si="8"/>
        <v>43.06</v>
      </c>
      <c r="H31" s="25">
        <f t="shared" si="8"/>
        <v>18.062999999999999</v>
      </c>
      <c r="I31" s="25">
        <f t="shared" si="8"/>
        <v>15.071999999999999</v>
      </c>
      <c r="J31" s="25">
        <f t="shared" si="8"/>
        <v>28.786000000000001</v>
      </c>
      <c r="K31" s="25">
        <f t="shared" ref="K31" si="9">SUM(K32:K34)</f>
        <v>0</v>
      </c>
      <c r="L31" s="25">
        <f t="shared" si="8"/>
        <v>0</v>
      </c>
      <c r="M31" s="48">
        <v>0</v>
      </c>
    </row>
    <row r="32" spans="1:15" ht="31.5" x14ac:dyDescent="0.2">
      <c r="A32" s="10" t="s">
        <v>22</v>
      </c>
      <c r="B32" s="5"/>
      <c r="C32" s="5"/>
      <c r="D32" s="5"/>
      <c r="E32" s="26">
        <f t="shared" si="4"/>
        <v>27.3</v>
      </c>
      <c r="F32" s="26">
        <v>27.3</v>
      </c>
      <c r="G32" s="32"/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</row>
    <row r="33" spans="1:16" ht="31.5" x14ac:dyDescent="0.2">
      <c r="A33" s="10" t="s">
        <v>24</v>
      </c>
      <c r="B33" s="5"/>
      <c r="C33" s="5"/>
      <c r="D33" s="5"/>
      <c r="E33" s="26">
        <f>SUM(G33:L33)</f>
        <v>29.233000000000001</v>
      </c>
      <c r="F33" s="26"/>
      <c r="G33" s="32">
        <v>29.233000000000001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</row>
    <row r="34" spans="1:16" ht="15.75" x14ac:dyDescent="0.2">
      <c r="A34" s="10" t="s">
        <v>23</v>
      </c>
      <c r="B34" s="5"/>
      <c r="C34" s="5"/>
      <c r="D34" s="5"/>
      <c r="E34" s="26">
        <f t="shared" si="4"/>
        <v>92.748000000000005</v>
      </c>
      <c r="F34" s="26">
        <v>17</v>
      </c>
      <c r="G34" s="32">
        <v>13.827</v>
      </c>
      <c r="H34" s="28">
        <v>18.062999999999999</v>
      </c>
      <c r="I34" s="28">
        <v>15.071999999999999</v>
      </c>
      <c r="J34" s="28">
        <v>28.786000000000001</v>
      </c>
      <c r="K34" s="28">
        <v>0</v>
      </c>
      <c r="L34" s="26">
        <v>0</v>
      </c>
      <c r="M34" s="26">
        <v>0</v>
      </c>
    </row>
    <row r="35" spans="1:16" ht="23.25" customHeight="1" x14ac:dyDescent="0.2">
      <c r="A35" s="14" t="s">
        <v>28</v>
      </c>
      <c r="B35" s="5"/>
      <c r="C35" s="5"/>
      <c r="D35" s="12"/>
      <c r="E35" s="25">
        <f t="shared" si="4"/>
        <v>6575.5169999999998</v>
      </c>
      <c r="F35" s="25">
        <f>SUM(F36)</f>
        <v>3774.5709999999999</v>
      </c>
      <c r="G35" s="34">
        <f>SUM(G36)</f>
        <v>2800.9459999999999</v>
      </c>
      <c r="H35" s="25"/>
      <c r="I35" s="25"/>
      <c r="J35" s="25"/>
      <c r="K35" s="25"/>
      <c r="L35" s="25"/>
      <c r="M35" s="42"/>
    </row>
    <row r="36" spans="1:16" ht="110.25" x14ac:dyDescent="0.2">
      <c r="A36" s="9" t="s">
        <v>29</v>
      </c>
      <c r="B36" s="5" t="s">
        <v>15</v>
      </c>
      <c r="C36" s="5" t="s">
        <v>16</v>
      </c>
      <c r="D36" s="6" t="s">
        <v>30</v>
      </c>
      <c r="E36" s="25">
        <f t="shared" si="4"/>
        <v>6575.5169999999998</v>
      </c>
      <c r="F36" s="25">
        <f>SUM(F40)</f>
        <v>3774.5709999999999</v>
      </c>
      <c r="G36" s="31">
        <f>SUM(G43:G44)</f>
        <v>2800.9459999999999</v>
      </c>
      <c r="H36" s="25"/>
      <c r="I36" s="25"/>
      <c r="J36" s="25"/>
      <c r="K36" s="25"/>
      <c r="L36" s="25"/>
      <c r="M36" s="42"/>
      <c r="P36" s="15"/>
    </row>
    <row r="37" spans="1:16" ht="15.75" x14ac:dyDescent="0.2">
      <c r="A37" s="7" t="s">
        <v>31</v>
      </c>
      <c r="B37" s="7"/>
      <c r="C37" s="8"/>
      <c r="D37" s="12"/>
      <c r="E37" s="28"/>
      <c r="F37" s="28"/>
      <c r="G37" s="35"/>
      <c r="H37" s="28"/>
      <c r="I37" s="28"/>
      <c r="J37" s="28"/>
      <c r="K37" s="28"/>
      <c r="L37" s="28"/>
      <c r="M37" s="42"/>
    </row>
    <row r="38" spans="1:16" ht="37.5" hidden="1" customHeight="1" x14ac:dyDescent="0.2">
      <c r="A38" s="16"/>
      <c r="B38" s="8"/>
      <c r="C38" s="8"/>
      <c r="D38" s="8"/>
      <c r="E38" s="26"/>
      <c r="F38" s="26"/>
      <c r="G38" s="32"/>
      <c r="H38" s="26"/>
      <c r="I38" s="26"/>
      <c r="J38" s="26"/>
      <c r="K38" s="26"/>
      <c r="L38" s="26"/>
      <c r="M38" s="42"/>
    </row>
    <row r="39" spans="1:16" ht="33" hidden="1" customHeight="1" x14ac:dyDescent="0.25">
      <c r="A39" s="17"/>
      <c r="B39" s="8"/>
      <c r="C39" s="8"/>
      <c r="D39" s="8"/>
      <c r="E39" s="26"/>
      <c r="F39" s="26"/>
      <c r="G39" s="32"/>
      <c r="H39" s="26"/>
      <c r="I39" s="26"/>
      <c r="J39" s="26"/>
      <c r="K39" s="26"/>
      <c r="L39" s="26"/>
      <c r="M39" s="42"/>
    </row>
    <row r="40" spans="1:16" ht="15.75" x14ac:dyDescent="0.25">
      <c r="A40" s="18" t="s">
        <v>32</v>
      </c>
      <c r="B40" s="8"/>
      <c r="C40" s="8"/>
      <c r="D40" s="12"/>
      <c r="E40" s="28">
        <f>SUM(F40:L40)</f>
        <v>6575.5169999999998</v>
      </c>
      <c r="F40" s="28">
        <f>SUM(F41)</f>
        <v>3774.5709999999999</v>
      </c>
      <c r="G40" s="35">
        <f>SUM(G41)</f>
        <v>2800.9459999999999</v>
      </c>
      <c r="H40" s="28"/>
      <c r="I40" s="28"/>
      <c r="J40" s="28"/>
      <c r="K40" s="28"/>
      <c r="L40" s="28"/>
      <c r="M40" s="42"/>
    </row>
    <row r="41" spans="1:16" ht="33.75" customHeight="1" x14ac:dyDescent="0.25">
      <c r="A41" s="19" t="s">
        <v>33</v>
      </c>
      <c r="B41" s="8"/>
      <c r="C41" s="8"/>
      <c r="D41" s="8"/>
      <c r="E41" s="26">
        <f>SUM(F41)</f>
        <v>3774.5709999999999</v>
      </c>
      <c r="F41" s="26">
        <f>SUM(F43:F46)</f>
        <v>3774.5709999999999</v>
      </c>
      <c r="G41" s="32">
        <f>SUM(G43:G44)</f>
        <v>2800.9459999999999</v>
      </c>
      <c r="H41" s="26"/>
      <c r="I41" s="26"/>
      <c r="J41" s="26"/>
      <c r="K41" s="26"/>
      <c r="L41" s="26"/>
      <c r="M41" s="42"/>
    </row>
    <row r="42" spans="1:16" ht="15.75" x14ac:dyDescent="0.25">
      <c r="A42" s="19" t="s">
        <v>31</v>
      </c>
      <c r="B42" s="8"/>
      <c r="C42" s="8"/>
      <c r="D42" s="8"/>
      <c r="E42" s="26"/>
      <c r="F42" s="26"/>
      <c r="G42" s="32"/>
      <c r="H42" s="26"/>
      <c r="I42" s="26"/>
      <c r="J42" s="26"/>
      <c r="K42" s="26"/>
      <c r="L42" s="26"/>
      <c r="M42" s="42"/>
    </row>
    <row r="43" spans="1:16" ht="47.25" x14ac:dyDescent="0.25">
      <c r="A43" s="20"/>
      <c r="B43" s="21"/>
      <c r="C43" s="21"/>
      <c r="D43" s="21" t="s">
        <v>34</v>
      </c>
      <c r="E43" s="30">
        <f>SUM(F43:L43)</f>
        <v>6256.1360000000004</v>
      </c>
      <c r="F43" s="30">
        <v>3623.5709999999999</v>
      </c>
      <c r="G43" s="36">
        <v>2632.5650000000001</v>
      </c>
      <c r="H43" s="30"/>
      <c r="I43" s="30"/>
      <c r="J43" s="30"/>
      <c r="K43" s="30"/>
      <c r="L43" s="30"/>
      <c r="M43" s="42"/>
    </row>
    <row r="44" spans="1:16" ht="63" x14ac:dyDescent="0.25">
      <c r="A44" s="20"/>
      <c r="B44" s="21"/>
      <c r="C44" s="21"/>
      <c r="D44" s="21" t="s">
        <v>35</v>
      </c>
      <c r="E44" s="30">
        <f>SUM(F44:L44)</f>
        <v>319.38099999999997</v>
      </c>
      <c r="F44" s="30">
        <v>151</v>
      </c>
      <c r="G44" s="37">
        <v>168.381</v>
      </c>
      <c r="H44" s="30"/>
      <c r="I44" s="30"/>
      <c r="J44" s="30"/>
      <c r="K44" s="30"/>
      <c r="L44" s="30"/>
      <c r="M44" s="42"/>
    </row>
    <row r="45" spans="1:16" ht="15.75" x14ac:dyDescent="0.25">
      <c r="A45" s="20"/>
      <c r="B45" s="21"/>
      <c r="C45" s="21"/>
      <c r="D45" s="21"/>
      <c r="E45" s="30"/>
      <c r="F45" s="30"/>
      <c r="G45" s="37"/>
      <c r="H45" s="30"/>
      <c r="I45" s="30"/>
      <c r="J45" s="30"/>
      <c r="K45" s="30"/>
      <c r="L45" s="30"/>
      <c r="M45" s="42"/>
    </row>
    <row r="46" spans="1:16" ht="15.75" x14ac:dyDescent="0.25">
      <c r="A46" s="20"/>
      <c r="B46" s="21"/>
      <c r="C46" s="21"/>
      <c r="D46" s="21"/>
      <c r="E46" s="30"/>
      <c r="F46" s="30"/>
      <c r="G46" s="37"/>
      <c r="H46" s="30"/>
      <c r="I46" s="30"/>
      <c r="J46" s="30"/>
      <c r="K46" s="30"/>
      <c r="L46" s="30"/>
      <c r="M46" s="42"/>
    </row>
    <row r="47" spans="1:16" ht="15.75" x14ac:dyDescent="0.25">
      <c r="A47" s="22" t="s">
        <v>36</v>
      </c>
      <c r="B47" s="5"/>
      <c r="C47" s="5"/>
      <c r="D47" s="12"/>
      <c r="E47" s="40">
        <f>SUM(F47:L47)</f>
        <v>9489.3950000000004</v>
      </c>
      <c r="F47" s="40">
        <f>SUM(F36+F12)</f>
        <v>4018.7689999999998</v>
      </c>
      <c r="G47" s="41">
        <f>SUM(G36+G27+G14)</f>
        <v>3386.1029999999996</v>
      </c>
      <c r="H47" s="40">
        <f>SUM(H14+H27)</f>
        <v>749.97899999999993</v>
      </c>
      <c r="I47" s="40">
        <f>SUM(I27+I14)</f>
        <v>768.5440000000001</v>
      </c>
      <c r="J47" s="40">
        <f>SUM(J27+J14)</f>
        <v>566</v>
      </c>
      <c r="K47" s="40">
        <f>SUM(K27+K14)</f>
        <v>0</v>
      </c>
      <c r="L47" s="40">
        <f>SUM(L27+L14)</f>
        <v>0</v>
      </c>
      <c r="M47" s="45">
        <v>0</v>
      </c>
    </row>
    <row r="48" spans="1:16" x14ac:dyDescent="0.2">
      <c r="A48" s="23"/>
    </row>
    <row r="49" ht="12.75" customHeight="1" x14ac:dyDescent="0.2"/>
  </sheetData>
  <mergeCells count="13">
    <mergeCell ref="A7:L7"/>
    <mergeCell ref="A1:L1"/>
    <mergeCell ref="A2:L2"/>
    <mergeCell ref="A3:L3"/>
    <mergeCell ref="F4:L5"/>
    <mergeCell ref="A6:L6"/>
    <mergeCell ref="A8:L8"/>
    <mergeCell ref="A10:A11"/>
    <mergeCell ref="B10:B11"/>
    <mergeCell ref="C10:C11"/>
    <mergeCell ref="D10:D11"/>
    <mergeCell ref="E10:E11"/>
    <mergeCell ref="F10:L10"/>
  </mergeCells>
  <pageMargins left="0.19685039370078741" right="0.19685039370078741" top="0.59055118110236227" bottom="0.19685039370078741" header="0.19685039370078741" footer="0.19685039370078741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дороги</vt:lpstr>
      <vt:lpstr>дороги!Заголовки_для_печати</vt:lpstr>
      <vt:lpstr>дороги!Область_печати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Windows</dc:creator>
  <cp:lastModifiedBy>МОСП Хвощи</cp:lastModifiedBy>
  <cp:lastPrinted>2023-08-21T09:02:04Z</cp:lastPrinted>
  <dcterms:created xsi:type="dcterms:W3CDTF">2021-02-20T08:34:09Z</dcterms:created>
  <dcterms:modified xsi:type="dcterms:W3CDTF">2025-02-13T12:25:32Z</dcterms:modified>
</cp:coreProperties>
</file>